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jemedina\Desktop\BETZA\SIPOT 2020\2 TRIMESTRE\70.Comunes\70.23bd Comunicacion Social\"/>
    </mc:Choice>
  </mc:AlternateContent>
  <xr:revisionPtr revIDLastSave="0" documentId="13_ncr:1_{92A05C8C-432E-458D-8C0C-8159227E12CA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6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H15" i="11" l="1"/>
  <c r="H12" i="11" l="1"/>
  <c r="H13" i="11"/>
  <c r="H9" i="11"/>
  <c r="H6" i="11"/>
  <c r="H7" i="11"/>
  <c r="H5" i="11" l="1"/>
  <c r="H8" i="11"/>
  <c r="H10" i="11"/>
  <c r="H11" i="11"/>
  <c r="H14" i="11"/>
  <c r="G10" i="10"/>
  <c r="G8" i="10"/>
  <c r="F4" i="10"/>
  <c r="H4" i="11" s="1"/>
  <c r="G4" i="10" l="1"/>
  <c r="I5" i="10"/>
  <c r="I11" i="10"/>
  <c r="I6" i="10"/>
  <c r="I7" i="10"/>
  <c r="I8" i="10"/>
  <c r="K8" i="10" s="1"/>
  <c r="I9" i="10"/>
  <c r="I10" i="10"/>
  <c r="K10" i="10" s="1"/>
  <c r="I4" i="10"/>
  <c r="J4" i="10" l="1"/>
  <c r="J10" i="10"/>
  <c r="K4" i="10"/>
  <c r="K7" i="10"/>
  <c r="J7" i="10"/>
  <c r="K9" i="10"/>
  <c r="J9" i="10"/>
  <c r="K11" i="10"/>
  <c r="J11" i="10"/>
  <c r="J5" i="10"/>
  <c r="K5" i="10"/>
  <c r="K6" i="10"/>
  <c r="J6" i="10"/>
  <c r="J8" i="10"/>
</calcChain>
</file>

<file path=xl/sharedStrings.xml><?xml version="1.0" encoding="utf-8"?>
<sst xmlns="http://schemas.openxmlformats.org/spreadsheetml/2006/main" count="413" uniqueCount="265">
  <si>
    <t>43320</t>
  </si>
  <si>
    <t>TÍTULO</t>
  </si>
  <si>
    <t>NOMBRE CORTO</t>
  </si>
  <si>
    <t>DESCRIPCIÓN</t>
  </si>
  <si>
    <t>Erogación de recursos por contratación de servicio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</si>
  <si>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</si>
  <si>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</si>
  <si>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</si>
  <si>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</si>
  <si>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</si>
  <si>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</si>
  <si>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</si>
  <si>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</si>
  <si>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</si>
  <si>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</si>
  <si>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</si>
  <si>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</si>
  <si>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</si>
  <si>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</si>
  <si>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</si>
  <si>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</si>
  <si>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</si>
  <si>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</si>
  <si>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</si>
  <si>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</si>
  <si>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</si>
  <si>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</si>
  <si>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</si>
  <si>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</si>
  <si>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</si>
  <si>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</si>
  <si>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</si>
  <si>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</si>
  <si>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</si>
  <si>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</si>
  <si>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</si>
  <si>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</si>
  <si>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</si>
  <si>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</si>
  <si>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</si>
  <si>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</si>
  <si>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</si>
  <si>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</si>
  <si>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</si>
  <si>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</si>
  <si>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</si>
  <si>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</si>
  <si>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</si>
  <si>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</si>
  <si>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</si>
  <si>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</si>
  <si>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</si>
  <si>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</si>
  <si>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</si>
  <si>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</si>
  <si>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</si>
  <si>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</si>
  <si>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</si>
  <si>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</si>
  <si>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</si>
  <si>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</si>
  <si>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</si>
  <si>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</si>
  <si>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</si>
  <si>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</si>
  <si>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</si>
  <si>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</si>
  <si>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</si>
  <si>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</si>
  <si>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</si>
  <si>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</si>
  <si>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</si>
  <si>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</si>
  <si>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</si>
  <si>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</si>
  <si>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</si>
  <si>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</si>
  <si>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</si>
  <si>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</si>
  <si>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</si>
  <si>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</si>
  <si>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</si>
  <si>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</si>
  <si>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</si>
  <si>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</si>
  <si>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</si>
  <si>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</si>
  <si>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</si>
  <si>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</si>
  <si>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</si>
  <si>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</si>
  <si>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</si>
  <si>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</si>
  <si>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</si>
  <si>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</si>
  <si>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</si>
  <si>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</si>
  <si>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</si>
  <si>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</si>
  <si>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</si>
  <si>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</si>
  <si>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</si>
  <si>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</si>
  <si>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</si>
  <si>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</si>
  <si>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</si>
  <si>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</si>
  <si>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</si>
  <si>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</si>
  <si>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</si>
  <si>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</si>
  <si>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</si>
  <si>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</si>
  <si>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</si>
  <si>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43260</t>
  </si>
  <si>
    <t>43261</t>
  </si>
  <si>
    <t>43262</t>
  </si>
  <si>
    <t>43263</t>
  </si>
  <si>
    <t>43264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</si>
  <si>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</si>
  <si>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</si>
  <si>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</si>
  <si>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</si>
  <si>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</si>
  <si>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</si>
  <si>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</si>
  <si>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</si>
  <si>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</si>
  <si>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</si>
  <si>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</si>
  <si>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</si>
  <si>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</si>
  <si>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</si>
  <si>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</si>
  <si>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</si>
  <si>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</si>
  <si>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43269</t>
  </si>
  <si>
    <t>43270</t>
  </si>
  <si>
    <t>43271</t>
  </si>
  <si>
    <t>43272</t>
  </si>
  <si>
    <t>43273</t>
  </si>
  <si>
    <t>43274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</si>
  <si>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</si>
  <si>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</si>
  <si>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</si>
  <si>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</si>
  <si>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</si>
  <si>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</si>
  <si>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</si>
  <si>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</si>
  <si>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</si>
  <si>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</si>
  <si>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</si>
  <si>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</si>
  <si>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</si>
  <si>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</si>
  <si>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</si>
  <si>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</si>
  <si>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</si>
  <si>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</si>
  <si>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</si>
  <si>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</si>
  <si>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</si>
  <si>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</si>
  <si>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</si>
  <si>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</si>
  <si>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</si>
  <si>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</si>
  <si>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</si>
  <si>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</si>
  <si>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</si>
  <si>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</si>
  <si>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</si>
  <si>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</si>
  <si>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</si>
  <si>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Publicidad en medios </t>
  </si>
  <si>
    <t>Estrategia de Publicidad 2020</t>
  </si>
  <si>
    <t xml:space="preserve"> Difusión y preservación de la cultura</t>
  </si>
  <si>
    <t>UAM.CRG.PD.04.2020</t>
  </si>
  <si>
    <t>CRG</t>
  </si>
  <si>
    <t>Dirección de Comunicación Social y Sección Administrativa Dirección de Comunicación Social</t>
  </si>
  <si>
    <t>Publicitar actividades de docencia, investigación, preservación y difusión de la cultura</t>
  </si>
  <si>
    <t xml:space="preserve">DEMOS DESARROLLO DE MEDIOS S.A. DE C.V. </t>
  </si>
  <si>
    <t>CADENA RADIODIFUSORA MEXICANA S.A. DE C.V.</t>
  </si>
  <si>
    <t xml:space="preserve">EDICIONES DEL NORTE S.A. DE C.V. </t>
  </si>
  <si>
    <t xml:space="preserve">EL UNIVERSAL COMPAÑÍA PERIODÍSTICA NACIONAL S.A. DE C.V. </t>
  </si>
  <si>
    <t xml:space="preserve">GIM COMPAÑÍA EDITORIAL S.A. DE C.V. </t>
  </si>
  <si>
    <t>MILENIO DIARIO S.A. DE C.V.</t>
  </si>
  <si>
    <t xml:space="preserve">PERISCOPIO MEDIA S.A. DE C.V. </t>
  </si>
  <si>
    <t>PROYECTOS ALTERNATIVOS DE COMUNICACIÓN S.A. DE C.V</t>
  </si>
  <si>
    <t>DEMOS DESARROLLO DE MEDIOS S.A. DE C.V.</t>
  </si>
  <si>
    <t>LA JORNADA</t>
  </si>
  <si>
    <t xml:space="preserve">CADENA RADIODIFUSORA MEXICANA S.A. DE C.V. </t>
  </si>
  <si>
    <t>W RADIO</t>
  </si>
  <si>
    <t xml:space="preserve">EDICIONES DEL NORTE S.A. DE C.V </t>
  </si>
  <si>
    <t>REFORMA</t>
  </si>
  <si>
    <t xml:space="preserve">EL UNIVERSAL COMPAÑÍA PERIODÍSTICA NACIONAL S.A. DE C.V </t>
  </si>
  <si>
    <t>EL UNIVERSAL</t>
  </si>
  <si>
    <t>GIM COMPAÑÍA PERIODÍSCTICA NACIONAL S.A. DE C.V.</t>
  </si>
  <si>
    <t>EXCELSIOR</t>
  </si>
  <si>
    <t xml:space="preserve">MILENIO DIARIO </t>
  </si>
  <si>
    <t>PERISCOPIO MEDIA S.A. DE C.V.</t>
  </si>
  <si>
    <t>LA TEMPESTAD</t>
  </si>
  <si>
    <t>PROYECTOS ALTERNATIVOS DE COMUNICACIÓN S.A. DE C.V.</t>
  </si>
  <si>
    <t>ZÓCALO</t>
  </si>
  <si>
    <t>DDM 840626 PM2</t>
  </si>
  <si>
    <t>CRM310630JG3</t>
  </si>
  <si>
    <t>ENO 851126 RC0</t>
  </si>
  <si>
    <t>UPN 830920 KC4</t>
  </si>
  <si>
    <t>GED 170704 JW7</t>
  </si>
  <si>
    <t>MDI991214A74</t>
  </si>
  <si>
    <t>PME9811184X8</t>
  </si>
  <si>
    <t>PAC000704N72</t>
  </si>
  <si>
    <t>Persona Determinada</t>
  </si>
  <si>
    <t xml:space="preserve">Artículos 2 y 3, fracción II, 5, fracción I, 6, 34, 40 y 44 del Reglamento para las Adjudicaciones </t>
  </si>
  <si>
    <t>Forma parte de la estrategia de publicidad 2020</t>
  </si>
  <si>
    <t>LIC. ELIZABETH CRISTINA SANTELIZ DOMÍNGUEZ</t>
  </si>
  <si>
    <t>JUAN MANUEL LOPEZ  LOPEZ Y LUIS RAMON MALDONADO PALOMARES</t>
  </si>
  <si>
    <t>LIC. KATIA LUCÍA SANTAOLAYA RAMÍREZ</t>
  </si>
  <si>
    <t>LIC. ILDEFONSO FERNÁNDEZ GUEVARA</t>
  </si>
  <si>
    <t>GILBERTO TELLEZ SAMANIEGO</t>
  </si>
  <si>
    <t>CP. JAVIER CHAPA CANTÚ</t>
  </si>
  <si>
    <t>NICOLAS CABRAL MALANCA</t>
  </si>
  <si>
    <t>LIC. CARLOS PADILLA RÍOS</t>
  </si>
  <si>
    <t>Dirección de Comunicación, Sección Administrativa</t>
  </si>
  <si>
    <t>OAG.DCC.077.20.PS</t>
  </si>
  <si>
    <t>OAG.DCC.071.20.PS</t>
  </si>
  <si>
    <t>OAG.DCC.073.20.PS</t>
  </si>
  <si>
    <t>OAG.DCC.074.20.PS</t>
  </si>
  <si>
    <t>OAG.DCC.076.20.PS</t>
  </si>
  <si>
    <t>OAG.DCC.072.20.PS</t>
  </si>
  <si>
    <t>OAG.DCC.070.20.PS</t>
  </si>
  <si>
    <t>Publicidad</t>
  </si>
  <si>
    <t>PSA1236</t>
  </si>
  <si>
    <t>FC323752</t>
  </si>
  <si>
    <t>FC323751</t>
  </si>
  <si>
    <t>FC323919</t>
  </si>
  <si>
    <t>UFC 230414</t>
  </si>
  <si>
    <t>UFC 230415</t>
  </si>
  <si>
    <t>CAD 153245</t>
  </si>
  <si>
    <t>A 5771</t>
  </si>
  <si>
    <t>A5772</t>
  </si>
  <si>
    <t xml:space="preserve"> A 5773</t>
  </si>
  <si>
    <t>A 1926</t>
  </si>
  <si>
    <t>https://transparencia.uam.mx/repositorio/art70/frac23/2020/70_23_20_ddm840626pm2-psa1236.pdf</t>
  </si>
  <si>
    <t>https://transparencia.uam.mx/repositorio/art70/frac23/2020/70_23_20_FC323752.pdf</t>
  </si>
  <si>
    <t>https://transparencia.uam.mx/repositorio/art70/frac23/2020/70_23_20_CAD0153245.pdf</t>
  </si>
  <si>
    <t>https://transparencia.uam.mx/repositorio/art70/frac23/2020/70_23_20_PME9811184X8_Factura_A_5773_B1480DCF-AE50-4DBA-B403-B987C677189B.pdf</t>
  </si>
  <si>
    <t>https://transparencia.uam.mx/repositorio/art70/frac23/2020/70_23_20_FC323751.pdf</t>
  </si>
  <si>
    <t>https://transparencia.uam.mx/repositorio/art70/frac23/2020/70_23_20_FC323919.pdf</t>
  </si>
  <si>
    <t>https://transparencia.uam.mx/repositorio/art70/frac23/2020/70_23_20_A_5771.pdf</t>
  </si>
  <si>
    <t>https://transparencia.uam.mx/repositorio/art70/frac23/2020/70_23_20_UPN830920KC4_UFC_230415_UAM740101AR1.pdf</t>
  </si>
  <si>
    <t>https://transparencia.uam.mx/repositorio/art70/frac23/2020/70_23_20_UPN830920KC4_UFC_230414_UAM740101AR1.pdf</t>
  </si>
  <si>
    <t>https://transparencia.uam.mx/repositorio/art70/frac23/2020/70_23_20_PME9811184X8_Factura_A_5772_EACCE2B3-6394-46EC-B350-9C289205D87B.pdf</t>
  </si>
  <si>
    <t>https://transparencia.uam.mx/repositorio/art70/frac23/2020/70_23_20_FACTURA-No-1926-UAM.pdf</t>
  </si>
  <si>
    <t>Indistinto</t>
  </si>
  <si>
    <t>20-80</t>
  </si>
  <si>
    <t>https://transparencia.uam.mx/repositorio/art70/frac23/2020/70_23_20_contrato_Cadena_Radiodifusora_Mexicana_SA_de_CV.pdf</t>
  </si>
  <si>
    <t>http://www.transparencia.uam.mx/repositorio/art70/frac23/2020/70_23_20_contrato-firmado-La-Jornada.pdf</t>
  </si>
  <si>
    <t>http://www.transparencia.uam.mx/repositorio/art70/frac23/2020/70_23_20_Milenio-Firmado.pdf</t>
  </si>
  <si>
    <t>http://www.transparencia.uam.mx/repositorio/art70/frac23/2020/70_23_20_contrato-firmado-El-Zocalo.pdf</t>
  </si>
  <si>
    <t>http://www.transparencia.uam.mx/repositorio/art70/frac23/2020/70_23_20_EL-Universal-firmado.pdf</t>
  </si>
  <si>
    <t>http://www.transparencia.uam.mx/repositorio/art70/frac23/2020/70_23_20_La-Tempestad.pdf</t>
  </si>
  <si>
    <t>http://www.transparencia.uam.mx/repositorio/art70/frac23/2020/70_23_20_Ediciones-Publicidad.pdf</t>
  </si>
  <si>
    <t>Estrategia publicitaria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</si>
</sst>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164" fontId="0" fillId="0" borderId="0" xfId="0" applyNumberFormat="1"/>
    <xf numFmtId="4" fontId="0" fillId="0" borderId="2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14" fontId="0" fillId="0" borderId="0" xfId="0" applyNumberFormat="1" applyAlignment="1">
      <alignment vertical="center"/>
    </xf>
    <xf numFmtId="4" fontId="0" fillId="0" borderId="0" xfId="0" applyNumberFormat="1" applyAlignment="1">
      <alignment horizontal="left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m.mx/repositorio/art70/frac23/2020/70_23_20_UPN830920KC4_UFC_230415_UAM740101AR1.pdf" TargetMode="External"/><Relationship Id="rId13" Type="http://schemas.openxmlformats.org/officeDocument/2006/relationships/hyperlink" Target="http://www.transparencia.uam.mx/repositorio/art70/frac23/2020/70_23_20_contrato-firmado-La-Jornada.pdf" TargetMode="External"/><Relationship Id="rId18" Type="http://schemas.openxmlformats.org/officeDocument/2006/relationships/hyperlink" Target="http://www.transparencia.uam.mx/repositorio/art70/frac23/2020/70_23_20_La-Tempestad.pdf" TargetMode="External"/><Relationship Id="rId3" Type="http://schemas.openxmlformats.org/officeDocument/2006/relationships/hyperlink" Target="https://transparencia.uam.mx/repositorio/art70/frac23/2020/70_23_20_CAD0153245.pdf" TargetMode="External"/><Relationship Id="rId21" Type="http://schemas.openxmlformats.org/officeDocument/2006/relationships/hyperlink" Target="http://www.transparencia.uam.mx/repositorio/art70/frac23/2020/70_23_20_Ediciones-Publicidad.pdf" TargetMode="External"/><Relationship Id="rId7" Type="http://schemas.openxmlformats.org/officeDocument/2006/relationships/hyperlink" Target="https://transparencia.uam.mx/repositorio/art70/frac23/2020/70_23_20_A_5771.pdf" TargetMode="External"/><Relationship Id="rId12" Type="http://schemas.openxmlformats.org/officeDocument/2006/relationships/hyperlink" Target="https://transparencia.uam.mx/repositorio/art70/frac23/2020/70_23_20_contrato_Cadena_Radiodifusora_Mexicana_SA_de_CV.pdf" TargetMode="External"/><Relationship Id="rId17" Type="http://schemas.openxmlformats.org/officeDocument/2006/relationships/hyperlink" Target="http://www.transparencia.uam.mx/repositorio/art70/frac23/2020/70_23_20_EL-Universal-firmado.pdf" TargetMode="External"/><Relationship Id="rId2" Type="http://schemas.openxmlformats.org/officeDocument/2006/relationships/hyperlink" Target="https://transparencia.uam.mx/repositorio/art70/frac23/2020/70_23_20_FC323752.pdf" TargetMode="External"/><Relationship Id="rId16" Type="http://schemas.openxmlformats.org/officeDocument/2006/relationships/hyperlink" Target="http://www.transparencia.uam.mx/repositorio/art70/frac23/2020/70_23_20_EL-Universal-firmado.pdf" TargetMode="External"/><Relationship Id="rId20" Type="http://schemas.openxmlformats.org/officeDocument/2006/relationships/hyperlink" Target="http://www.transparencia.uam.mx/repositorio/art70/frac23/2020/70_23_20_Ediciones-Publicidad.pdf" TargetMode="External"/><Relationship Id="rId1" Type="http://schemas.openxmlformats.org/officeDocument/2006/relationships/hyperlink" Target="https://transparencia.uam.mx/repositorio/art70/frac23/2020/70_23_20_ddm840626pm2-psa1236.pdf" TargetMode="External"/><Relationship Id="rId6" Type="http://schemas.openxmlformats.org/officeDocument/2006/relationships/hyperlink" Target="https://transparencia.uam.mx/repositorio/art70/frac23/2020/70_23_20_FC323919.pdf" TargetMode="External"/><Relationship Id="rId11" Type="http://schemas.openxmlformats.org/officeDocument/2006/relationships/hyperlink" Target="https://transparencia.uam.mx/repositorio/art70/frac23/2020/70_23_20_FACTURA-No-1926-UAM.pdf" TargetMode="External"/><Relationship Id="rId5" Type="http://schemas.openxmlformats.org/officeDocument/2006/relationships/hyperlink" Target="https://transparencia.uam.mx/repositorio/art70/frac23/2020/70_23_20_FC323751.pdf" TargetMode="External"/><Relationship Id="rId15" Type="http://schemas.openxmlformats.org/officeDocument/2006/relationships/hyperlink" Target="http://www.transparencia.uam.mx/repositorio/art70/frac23/2020/70_23_20_contrato-firmado-El-Zocalo.pdf" TargetMode="External"/><Relationship Id="rId10" Type="http://schemas.openxmlformats.org/officeDocument/2006/relationships/hyperlink" Target="https://transparencia.uam.mx/repositorio/art70/frac23/2020/70_23_20_PME9811184X8_Factura_A_5772_EACCE2B3-6394-46EC-B350-9C289205D87B.pdf" TargetMode="External"/><Relationship Id="rId19" Type="http://schemas.openxmlformats.org/officeDocument/2006/relationships/hyperlink" Target="http://www.transparencia.uam.mx/repositorio/art70/frac23/2020/70_23_20_La-Tempestad.pdf" TargetMode="External"/><Relationship Id="rId4" Type="http://schemas.openxmlformats.org/officeDocument/2006/relationships/hyperlink" Target="https://transparencia.uam.mx/repositorio/art70/frac23/2020/70_23_20_PME9811184X8_Factura_A_5773_B1480DCF-AE50-4DBA-B403-B987C677189B.pdf" TargetMode="External"/><Relationship Id="rId9" Type="http://schemas.openxmlformats.org/officeDocument/2006/relationships/hyperlink" Target="https://transparencia.uam.mx/repositorio/art70/frac23/2020/70_23_20_UPN830920KC4_UFC_230414_UAM740101AR1.pdf" TargetMode="External"/><Relationship Id="rId14" Type="http://schemas.openxmlformats.org/officeDocument/2006/relationships/hyperlink" Target="http://www.transparencia.uam.mx/repositorio/art70/frac23/2020/70_23_20_Milenio-Firmado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B2" zoomScaleNormal="100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84.28515625" bestFit="1" customWidth="1"/>
    <col min="6" max="6" width="44.28515625" bestFit="1" customWidth="1"/>
    <col min="7" max="7" width="20.57031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35.5703125" customWidth="1"/>
    <col min="15" max="15" width="44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45" customHeight="1" x14ac:dyDescent="0.25">
      <c r="A8">
        <v>2020</v>
      </c>
      <c r="B8" s="3">
        <v>43922</v>
      </c>
      <c r="C8" s="3">
        <v>44012</v>
      </c>
      <c r="D8" t="s">
        <v>86</v>
      </c>
      <c r="E8" s="5" t="s">
        <v>180</v>
      </c>
      <c r="F8" t="s">
        <v>87</v>
      </c>
      <c r="G8" t="s">
        <v>175</v>
      </c>
      <c r="H8" t="s">
        <v>95</v>
      </c>
      <c r="I8" s="7" t="s">
        <v>264</v>
      </c>
      <c r="J8" t="s">
        <v>101</v>
      </c>
      <c r="K8" t="s">
        <v>176</v>
      </c>
      <c r="L8">
        <v>2020</v>
      </c>
      <c r="M8" t="s">
        <v>176</v>
      </c>
      <c r="N8" t="s">
        <v>177</v>
      </c>
      <c r="O8" s="13" t="s">
        <v>181</v>
      </c>
      <c r="P8" s="10">
        <v>1600000</v>
      </c>
      <c r="Q8" s="12" t="s">
        <v>178</v>
      </c>
      <c r="R8" s="12" t="s">
        <v>179</v>
      </c>
      <c r="S8" t="s">
        <v>104</v>
      </c>
      <c r="T8" t="s">
        <v>104</v>
      </c>
      <c r="U8" s="14">
        <v>43836</v>
      </c>
      <c r="V8" s="14">
        <v>44196</v>
      </c>
      <c r="W8" t="s">
        <v>109</v>
      </c>
      <c r="X8" s="7" t="s">
        <v>104</v>
      </c>
      <c r="Y8" s="7" t="s">
        <v>255</v>
      </c>
      <c r="Z8" s="7" t="s">
        <v>256</v>
      </c>
      <c r="AA8" s="7" t="s">
        <v>255</v>
      </c>
      <c r="AB8">
        <v>1</v>
      </c>
      <c r="AC8" s="5">
        <v>1</v>
      </c>
      <c r="AD8" s="5">
        <v>1</v>
      </c>
      <c r="AE8" t="s">
        <v>224</v>
      </c>
      <c r="AF8" s="3">
        <v>44042</v>
      </c>
      <c r="AG8" s="3">
        <v>44012</v>
      </c>
    </row>
    <row r="9" spans="1:34" ht="45" x14ac:dyDescent="0.25">
      <c r="A9" s="4">
        <v>2020</v>
      </c>
      <c r="B9" s="3">
        <v>43922</v>
      </c>
      <c r="C9" s="3">
        <v>44012</v>
      </c>
      <c r="D9" s="4" t="s">
        <v>86</v>
      </c>
      <c r="E9" s="5" t="s">
        <v>180</v>
      </c>
      <c r="F9" t="s">
        <v>87</v>
      </c>
      <c r="G9" s="4" t="s">
        <v>175</v>
      </c>
      <c r="H9" t="s">
        <v>92</v>
      </c>
      <c r="I9" s="7" t="s">
        <v>264</v>
      </c>
      <c r="J9" t="s">
        <v>101</v>
      </c>
      <c r="K9" s="4" t="s">
        <v>176</v>
      </c>
      <c r="L9" s="4">
        <v>2020</v>
      </c>
      <c r="M9" s="4" t="s">
        <v>176</v>
      </c>
      <c r="N9" s="4" t="s">
        <v>177</v>
      </c>
      <c r="O9" s="13" t="s">
        <v>181</v>
      </c>
      <c r="P9" s="11">
        <v>400000</v>
      </c>
      <c r="Q9" s="12" t="s">
        <v>178</v>
      </c>
      <c r="R9" s="12" t="s">
        <v>179</v>
      </c>
      <c r="S9" t="s">
        <v>104</v>
      </c>
      <c r="T9" t="s">
        <v>104</v>
      </c>
      <c r="U9" s="14">
        <v>43836</v>
      </c>
      <c r="V9" s="14">
        <v>44196</v>
      </c>
      <c r="W9" t="s">
        <v>109</v>
      </c>
      <c r="X9" s="7" t="s">
        <v>104</v>
      </c>
      <c r="Y9" s="7" t="s">
        <v>255</v>
      </c>
      <c r="Z9" s="7" t="s">
        <v>256</v>
      </c>
      <c r="AA9" s="7" t="s">
        <v>255</v>
      </c>
      <c r="AB9" s="20">
        <v>2</v>
      </c>
      <c r="AC9" s="20">
        <v>2</v>
      </c>
      <c r="AD9" s="20">
        <v>2</v>
      </c>
      <c r="AE9" s="5" t="s">
        <v>224</v>
      </c>
      <c r="AF9" s="3">
        <v>44042</v>
      </c>
      <c r="AG9" s="3">
        <v>44012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58.28515625" bestFit="1" customWidth="1"/>
    <col min="5" max="5" width="38.42578125" bestFit="1" customWidth="1"/>
    <col min="6" max="6" width="62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0.425781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3610101</v>
      </c>
      <c r="C4" t="s">
        <v>178</v>
      </c>
      <c r="D4" t="s">
        <v>182</v>
      </c>
      <c r="E4" s="16">
        <v>500000</v>
      </c>
      <c r="F4" s="16">
        <f>83333.32+41666.66</f>
        <v>124999.98000000001</v>
      </c>
      <c r="G4" s="16">
        <f>F4+83333.4</f>
        <v>208333.38</v>
      </c>
      <c r="H4" t="s">
        <v>175</v>
      </c>
      <c r="I4" s="16">
        <f>E4</f>
        <v>500000</v>
      </c>
      <c r="J4" s="16">
        <f>I4-G4</f>
        <v>291666.62</v>
      </c>
      <c r="K4" s="16">
        <f>I4-G4</f>
        <v>291666.62</v>
      </c>
    </row>
    <row r="5" spans="1:11" x14ac:dyDescent="0.25">
      <c r="A5" s="5">
        <v>1</v>
      </c>
      <c r="B5" s="5">
        <v>3610101</v>
      </c>
      <c r="C5" s="5" t="s">
        <v>178</v>
      </c>
      <c r="D5" t="s">
        <v>184</v>
      </c>
      <c r="E5" s="16">
        <v>300000</v>
      </c>
      <c r="F5" s="16">
        <v>100000</v>
      </c>
      <c r="G5" s="16">
        <v>100000</v>
      </c>
      <c r="H5" s="5" t="s">
        <v>175</v>
      </c>
      <c r="I5" s="16">
        <f>E5</f>
        <v>300000</v>
      </c>
      <c r="J5" s="16">
        <f t="shared" ref="J5:J10" si="0">I5-G5</f>
        <v>200000</v>
      </c>
      <c r="K5" s="16">
        <f t="shared" ref="K5:K10" si="1">I5-G5</f>
        <v>200000</v>
      </c>
    </row>
    <row r="6" spans="1:11" x14ac:dyDescent="0.25">
      <c r="A6" s="5">
        <v>1</v>
      </c>
      <c r="B6" s="5">
        <v>3610101</v>
      </c>
      <c r="C6" s="5" t="s">
        <v>178</v>
      </c>
      <c r="D6" t="s">
        <v>185</v>
      </c>
      <c r="E6" s="16">
        <v>300000</v>
      </c>
      <c r="F6" s="16">
        <v>100000</v>
      </c>
      <c r="G6" s="16">
        <v>100000</v>
      </c>
      <c r="H6" s="5" t="s">
        <v>175</v>
      </c>
      <c r="I6" s="16">
        <f t="shared" ref="I6:I10" si="2">E6</f>
        <v>300000</v>
      </c>
      <c r="J6" s="16">
        <f t="shared" si="0"/>
        <v>200000</v>
      </c>
      <c r="K6" s="16">
        <f t="shared" si="1"/>
        <v>200000</v>
      </c>
    </row>
    <row r="7" spans="1:11" x14ac:dyDescent="0.25">
      <c r="A7" s="5">
        <v>1</v>
      </c>
      <c r="B7" s="5">
        <v>3610101</v>
      </c>
      <c r="C7" s="5" t="s">
        <v>178</v>
      </c>
      <c r="D7" t="s">
        <v>186</v>
      </c>
      <c r="E7" s="16">
        <v>200000</v>
      </c>
      <c r="F7" s="16">
        <v>0</v>
      </c>
      <c r="G7" s="16">
        <v>0</v>
      </c>
      <c r="H7" s="5" t="s">
        <v>175</v>
      </c>
      <c r="I7" s="16">
        <f t="shared" si="2"/>
        <v>200000</v>
      </c>
      <c r="J7" s="16">
        <f t="shared" si="0"/>
        <v>200000</v>
      </c>
      <c r="K7" s="16">
        <f t="shared" si="1"/>
        <v>200000</v>
      </c>
    </row>
    <row r="8" spans="1:11" x14ac:dyDescent="0.25">
      <c r="A8" s="5">
        <v>1</v>
      </c>
      <c r="B8" s="5">
        <v>3610101</v>
      </c>
      <c r="C8" s="5" t="s">
        <v>178</v>
      </c>
      <c r="D8" t="s">
        <v>187</v>
      </c>
      <c r="E8" s="16">
        <v>200000</v>
      </c>
      <c r="F8" s="16">
        <v>49999.98</v>
      </c>
      <c r="G8" s="16">
        <f>F8+33333.4</f>
        <v>83333.38</v>
      </c>
      <c r="H8" s="5" t="s">
        <v>175</v>
      </c>
      <c r="I8" s="16">
        <f t="shared" si="2"/>
        <v>200000</v>
      </c>
      <c r="J8" s="16">
        <f t="shared" si="0"/>
        <v>116666.62</v>
      </c>
      <c r="K8" s="16">
        <f t="shared" si="1"/>
        <v>116666.62</v>
      </c>
    </row>
    <row r="9" spans="1:11" x14ac:dyDescent="0.25">
      <c r="A9" s="5">
        <v>1</v>
      </c>
      <c r="B9" s="5">
        <v>3610101</v>
      </c>
      <c r="C9" s="5" t="s">
        <v>178</v>
      </c>
      <c r="D9" t="s">
        <v>188</v>
      </c>
      <c r="E9" s="16">
        <v>50000</v>
      </c>
      <c r="F9" s="16">
        <v>16666.72</v>
      </c>
      <c r="G9" s="16">
        <v>16666.72</v>
      </c>
      <c r="H9" s="5" t="s">
        <v>175</v>
      </c>
      <c r="I9" s="16">
        <f t="shared" si="2"/>
        <v>50000</v>
      </c>
      <c r="J9" s="16">
        <f t="shared" si="0"/>
        <v>33333.279999999999</v>
      </c>
      <c r="K9" s="16">
        <f t="shared" si="1"/>
        <v>33333.279999999999</v>
      </c>
    </row>
    <row r="10" spans="1:11" x14ac:dyDescent="0.25">
      <c r="A10" s="5">
        <v>1</v>
      </c>
      <c r="B10" s="5">
        <v>3610101</v>
      </c>
      <c r="C10" s="5" t="s">
        <v>178</v>
      </c>
      <c r="D10" t="s">
        <v>189</v>
      </c>
      <c r="E10" s="16">
        <v>50000</v>
      </c>
      <c r="F10" s="16">
        <v>12499.98</v>
      </c>
      <c r="G10" s="16">
        <f>F10+8333.44</f>
        <v>20833.419999999998</v>
      </c>
      <c r="H10" s="5" t="s">
        <v>175</v>
      </c>
      <c r="I10" s="16">
        <f t="shared" si="2"/>
        <v>50000</v>
      </c>
      <c r="J10" s="16">
        <f t="shared" si="0"/>
        <v>29166.58</v>
      </c>
      <c r="K10" s="16">
        <f t="shared" si="1"/>
        <v>29166.58</v>
      </c>
    </row>
    <row r="11" spans="1:11" x14ac:dyDescent="0.25">
      <c r="A11">
        <v>2</v>
      </c>
      <c r="B11" s="5">
        <v>3610101</v>
      </c>
      <c r="C11" s="5" t="s">
        <v>178</v>
      </c>
      <c r="D11" t="s">
        <v>183</v>
      </c>
      <c r="E11" s="16">
        <v>400000</v>
      </c>
      <c r="F11" s="16">
        <v>0</v>
      </c>
      <c r="G11" s="16">
        <v>0</v>
      </c>
      <c r="H11" s="5" t="s">
        <v>175</v>
      </c>
      <c r="I11" s="16">
        <f>E11</f>
        <v>400000</v>
      </c>
      <c r="J11" s="16">
        <f>I11-G11</f>
        <v>400000</v>
      </c>
      <c r="K11" s="16">
        <f>I11-G11</f>
        <v>400000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34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9">
        <v>43901</v>
      </c>
      <c r="C4" t="s">
        <v>226</v>
      </c>
      <c r="D4" t="s">
        <v>232</v>
      </c>
      <c r="E4" s="8" t="s">
        <v>258</v>
      </c>
      <c r="G4" s="15">
        <v>500000</v>
      </c>
      <c r="H4" s="15">
        <f>Tabla_333958!F4</f>
        <v>124999.98000000001</v>
      </c>
      <c r="I4" s="9">
        <v>43836</v>
      </c>
      <c r="J4" s="9">
        <v>44196</v>
      </c>
      <c r="K4" t="s">
        <v>233</v>
      </c>
      <c r="L4" s="8" t="s">
        <v>244</v>
      </c>
    </row>
    <row r="5" spans="1:12" x14ac:dyDescent="0.25">
      <c r="A5" s="5">
        <v>1</v>
      </c>
      <c r="B5" s="9">
        <v>43901</v>
      </c>
      <c r="C5" s="5" t="s">
        <v>230</v>
      </c>
      <c r="D5" s="5" t="s">
        <v>232</v>
      </c>
      <c r="E5" s="8" t="s">
        <v>263</v>
      </c>
      <c r="G5" s="15">
        <v>300000</v>
      </c>
      <c r="H5" s="15">
        <f>Tabla_333958!F5</f>
        <v>100000</v>
      </c>
      <c r="I5" s="9">
        <v>43836</v>
      </c>
      <c r="J5" s="9">
        <v>44196</v>
      </c>
      <c r="K5" t="s">
        <v>234</v>
      </c>
      <c r="L5" s="8" t="s">
        <v>245</v>
      </c>
    </row>
    <row r="6" spans="1:12" s="6" customFormat="1" x14ac:dyDescent="0.25">
      <c r="A6" s="6">
        <v>1</v>
      </c>
      <c r="B6" s="9">
        <v>43901</v>
      </c>
      <c r="C6" s="6" t="s">
        <v>230</v>
      </c>
      <c r="D6" s="6" t="s">
        <v>232</v>
      </c>
      <c r="E6" s="8" t="s">
        <v>263</v>
      </c>
      <c r="G6" s="15">
        <v>300000</v>
      </c>
      <c r="H6" s="15">
        <f>Tabla_333958!F6</f>
        <v>100000</v>
      </c>
      <c r="I6" s="9">
        <v>43836</v>
      </c>
      <c r="J6" s="9">
        <v>44196</v>
      </c>
      <c r="K6" s="6" t="s">
        <v>235</v>
      </c>
      <c r="L6" s="8" t="s">
        <v>248</v>
      </c>
    </row>
    <row r="7" spans="1:12" s="6" customFormat="1" x14ac:dyDescent="0.25">
      <c r="A7" s="6">
        <v>1</v>
      </c>
      <c r="B7" s="9">
        <v>43901</v>
      </c>
      <c r="C7" s="6" t="s">
        <v>230</v>
      </c>
      <c r="D7" s="6" t="s">
        <v>232</v>
      </c>
      <c r="E7" s="8" t="s">
        <v>263</v>
      </c>
      <c r="G7" s="15">
        <v>300000</v>
      </c>
      <c r="H7" s="15">
        <f>Tabla_333958!F6</f>
        <v>100000</v>
      </c>
      <c r="I7" s="9">
        <v>43836</v>
      </c>
      <c r="J7" s="9">
        <v>44196</v>
      </c>
      <c r="K7" s="6" t="s">
        <v>236</v>
      </c>
      <c r="L7" s="8" t="s">
        <v>249</v>
      </c>
    </row>
    <row r="8" spans="1:12" x14ac:dyDescent="0.25">
      <c r="A8" s="5">
        <v>1</v>
      </c>
      <c r="B8" s="9">
        <v>43901</v>
      </c>
      <c r="C8" s="5" t="s">
        <v>231</v>
      </c>
      <c r="D8" s="5" t="s">
        <v>232</v>
      </c>
      <c r="E8" s="8" t="s">
        <v>261</v>
      </c>
      <c r="G8" s="15">
        <v>300000</v>
      </c>
      <c r="H8" s="15">
        <f>Tabla_333958!F6</f>
        <v>100000</v>
      </c>
      <c r="I8" s="9">
        <v>43836</v>
      </c>
      <c r="J8" s="9">
        <v>44196</v>
      </c>
      <c r="K8" t="s">
        <v>237</v>
      </c>
      <c r="L8" s="8" t="s">
        <v>252</v>
      </c>
    </row>
    <row r="9" spans="1:12" s="6" customFormat="1" x14ac:dyDescent="0.25">
      <c r="A9" s="6">
        <v>1</v>
      </c>
      <c r="B9" s="9">
        <v>43901</v>
      </c>
      <c r="C9" s="6" t="s">
        <v>231</v>
      </c>
      <c r="D9" s="6" t="s">
        <v>232</v>
      </c>
      <c r="E9" s="8" t="s">
        <v>261</v>
      </c>
      <c r="G9" s="15">
        <v>300000</v>
      </c>
      <c r="H9" s="15">
        <f>Tabla_333958!F6</f>
        <v>100000</v>
      </c>
      <c r="I9" s="9">
        <v>43836</v>
      </c>
      <c r="J9" s="9">
        <v>44196</v>
      </c>
      <c r="K9" s="6" t="s">
        <v>238</v>
      </c>
      <c r="L9" s="8" t="s">
        <v>251</v>
      </c>
    </row>
    <row r="10" spans="1:12" x14ac:dyDescent="0.25">
      <c r="A10" s="5">
        <v>1</v>
      </c>
      <c r="B10" s="9">
        <v>43901</v>
      </c>
      <c r="C10" s="5" t="s">
        <v>229</v>
      </c>
      <c r="D10" s="5" t="s">
        <v>232</v>
      </c>
      <c r="E10" s="8" t="s">
        <v>259</v>
      </c>
      <c r="G10" s="15">
        <v>200000</v>
      </c>
      <c r="H10" s="15">
        <f>Tabla_333958!F8</f>
        <v>49999.98</v>
      </c>
      <c r="I10" s="9">
        <v>43836</v>
      </c>
      <c r="J10" s="9">
        <v>44196</v>
      </c>
      <c r="K10" t="s">
        <v>239</v>
      </c>
      <c r="L10" s="8" t="s">
        <v>246</v>
      </c>
    </row>
    <row r="11" spans="1:12" x14ac:dyDescent="0.25">
      <c r="A11" s="5">
        <v>1</v>
      </c>
      <c r="B11" s="9">
        <v>43901</v>
      </c>
      <c r="C11" s="5" t="s">
        <v>228</v>
      </c>
      <c r="D11" s="5" t="s">
        <v>232</v>
      </c>
      <c r="E11" s="8" t="s">
        <v>262</v>
      </c>
      <c r="G11" s="15">
        <v>50000</v>
      </c>
      <c r="H11" s="15">
        <f>Tabla_333958!F9</f>
        <v>16666.72</v>
      </c>
      <c r="I11" s="9">
        <v>43836</v>
      </c>
      <c r="J11" s="9">
        <v>44196</v>
      </c>
      <c r="K11" t="s">
        <v>240</v>
      </c>
      <c r="L11" s="8" t="s">
        <v>250</v>
      </c>
    </row>
    <row r="12" spans="1:12" s="6" customFormat="1" x14ac:dyDescent="0.25">
      <c r="A12" s="6">
        <v>1</v>
      </c>
      <c r="B12" s="9">
        <v>43901</v>
      </c>
      <c r="C12" s="6" t="s">
        <v>228</v>
      </c>
      <c r="D12" s="6" t="s">
        <v>232</v>
      </c>
      <c r="E12" s="8" t="s">
        <v>262</v>
      </c>
      <c r="G12" s="15">
        <v>50000</v>
      </c>
      <c r="H12" s="15">
        <f>Tabla_333958!F10</f>
        <v>12499.98</v>
      </c>
      <c r="I12" s="9">
        <v>43836</v>
      </c>
      <c r="J12" s="9">
        <v>44196</v>
      </c>
      <c r="K12" s="6" t="s">
        <v>241</v>
      </c>
      <c r="L12" s="8" t="s">
        <v>253</v>
      </c>
    </row>
    <row r="13" spans="1:12" s="6" customFormat="1" x14ac:dyDescent="0.25">
      <c r="A13" s="6">
        <v>1</v>
      </c>
      <c r="B13" s="9">
        <v>43901</v>
      </c>
      <c r="C13" s="6" t="s">
        <v>228</v>
      </c>
      <c r="D13" s="6" t="s">
        <v>232</v>
      </c>
      <c r="E13" s="8" t="s">
        <v>262</v>
      </c>
      <c r="G13" s="15">
        <v>50000</v>
      </c>
      <c r="H13" s="15">
        <f>Tabla_333958!F10</f>
        <v>12499.98</v>
      </c>
      <c r="I13" s="9">
        <v>43836</v>
      </c>
      <c r="J13" s="9">
        <v>44196</v>
      </c>
      <c r="K13" s="6" t="s">
        <v>242</v>
      </c>
      <c r="L13" s="8" t="s">
        <v>247</v>
      </c>
    </row>
    <row r="14" spans="1:12" x14ac:dyDescent="0.25">
      <c r="A14" s="5">
        <v>1</v>
      </c>
      <c r="B14" s="9">
        <v>43901</v>
      </c>
      <c r="C14" s="5" t="s">
        <v>227</v>
      </c>
      <c r="D14" s="5" t="s">
        <v>232</v>
      </c>
      <c r="E14" s="8" t="s">
        <v>260</v>
      </c>
      <c r="G14" s="15">
        <v>50000</v>
      </c>
      <c r="H14" s="15">
        <f>Tabla_333958!F10</f>
        <v>12499.98</v>
      </c>
      <c r="I14" s="9">
        <v>43836</v>
      </c>
      <c r="J14" s="9">
        <v>44196</v>
      </c>
      <c r="K14" t="s">
        <v>243</v>
      </c>
      <c r="L14" s="8" t="s">
        <v>254</v>
      </c>
    </row>
    <row r="15" spans="1:12" s="7" customFormat="1" x14ac:dyDescent="0.25">
      <c r="A15" s="7">
        <v>2</v>
      </c>
      <c r="B15" s="9">
        <v>43901</v>
      </c>
      <c r="C15" s="7" t="s">
        <v>225</v>
      </c>
      <c r="D15" s="7" t="s">
        <v>232</v>
      </c>
      <c r="E15" s="8" t="s">
        <v>257</v>
      </c>
      <c r="G15" s="15">
        <v>400000</v>
      </c>
      <c r="H15" s="15">
        <f>Tabla_333958!F15</f>
        <v>0</v>
      </c>
      <c r="I15" s="9">
        <v>43836</v>
      </c>
      <c r="J15" s="9">
        <v>44196</v>
      </c>
      <c r="K15" s="7">
        <v>0</v>
      </c>
    </row>
  </sheetData>
  <hyperlinks>
    <hyperlink ref="L4" r:id="rId1" xr:uid="{0F898D1D-1667-4D0D-BB5A-2F58EED15D65}"/>
    <hyperlink ref="L5" r:id="rId2" xr:uid="{2C9B4553-127C-4174-8671-9D73B177CAF1}"/>
    <hyperlink ref="L10" r:id="rId3" xr:uid="{C574A095-5F04-4A8E-A13E-37A9C5A222AA}"/>
    <hyperlink ref="L13" r:id="rId4" xr:uid="{2BC83789-2E96-4B0A-B2B7-0A2A6B79BF6F}"/>
    <hyperlink ref="L6" r:id="rId5" xr:uid="{9C032454-31B3-451C-B7A2-BB4D9CE50D1F}"/>
    <hyperlink ref="L7" r:id="rId6" xr:uid="{CC860C98-6AAD-438B-9C6F-818D9F060406}"/>
    <hyperlink ref="L11" r:id="rId7" xr:uid="{4561DC6A-EC8B-477E-861D-2BCCFC729B9E}"/>
    <hyperlink ref="L9" r:id="rId8" xr:uid="{AD08006B-3B16-4F60-B020-18EC345EC079}"/>
    <hyperlink ref="L8" r:id="rId9" xr:uid="{6A5B6E89-9D21-4509-85C0-6B9F543F36BB}"/>
    <hyperlink ref="L12" r:id="rId10" xr:uid="{AC209938-3076-44CF-8B59-9A97B1E80C88}"/>
    <hyperlink ref="L14" r:id="rId11" xr:uid="{034C8CC9-8C17-4AEB-A1C6-DE2FDC2D4861}"/>
    <hyperlink ref="E15" r:id="rId12" xr:uid="{7C4AEFD3-C243-461C-A58B-BADEDF2F3316}"/>
    <hyperlink ref="E4" r:id="rId13" xr:uid="{8ABA372F-972B-489F-AD95-26DF8BB62631}"/>
    <hyperlink ref="E10" r:id="rId14" xr:uid="{70C83932-21A6-43D0-AA9F-F3A39612B4AA}"/>
    <hyperlink ref="E14" r:id="rId15" xr:uid="{FEDDD1F4-316B-4771-811A-468CF7347942}"/>
    <hyperlink ref="E8" r:id="rId16" xr:uid="{1B9E1746-E512-4201-8A63-03B6AEEB72DD}"/>
    <hyperlink ref="E9" r:id="rId17" xr:uid="{699E334E-E49C-4B68-9F45-A13924799AD3}"/>
    <hyperlink ref="E11" r:id="rId18" xr:uid="{985374ED-1DE7-43E6-8E35-96EED1BC839C}"/>
    <hyperlink ref="E12:E13" r:id="rId19" display="http://www.transparencia.uam.mx/repositorio/art70/frac23/2020/70_23_20_La-Tempestad.pdf" xr:uid="{26199B59-A79B-4C15-B6EA-48CF431A57F1}"/>
    <hyperlink ref="E5" r:id="rId20" xr:uid="{08797607-60CF-4D32-A4A2-C19AF5F5BCFA}"/>
    <hyperlink ref="E6:E7" r:id="rId21" display="http://www.transparencia.uam.mx/repositorio/art70/frac23/2020/70_23_20_Ediciones-Publicidad.pdf" xr:uid="{9DADE565-1647-4FED-A4F4-180B487EE6D2}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topLeftCell="G3" workbookViewId="0">
      <selection activeCell="J13" sqref="J13"/>
    </sheetView>
  </sheetViews>
  <sheetFormatPr baseColWidth="10" defaultColWidth="9.140625" defaultRowHeight="15" x14ac:dyDescent="0.25"/>
  <cols>
    <col min="1" max="1" width="3.42578125" bestFit="1" customWidth="1"/>
    <col min="2" max="2" width="57.7109375" bestFit="1" customWidth="1"/>
    <col min="3" max="3" width="15.710937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83.28515625" bestFit="1" customWidth="1"/>
    <col min="9" max="9" width="50.7109375" bestFit="1" customWidth="1"/>
    <col min="10" max="10" width="64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190</v>
      </c>
      <c r="C4" t="s">
        <v>191</v>
      </c>
      <c r="F4" t="s">
        <v>205</v>
      </c>
      <c r="G4" t="s">
        <v>131</v>
      </c>
      <c r="H4" t="s">
        <v>214</v>
      </c>
      <c r="I4" t="s">
        <v>215</v>
      </c>
      <c r="J4" t="s">
        <v>216</v>
      </c>
    </row>
    <row r="5" spans="1:10" x14ac:dyDescent="0.25">
      <c r="A5">
        <v>2</v>
      </c>
      <c r="B5" t="s">
        <v>192</v>
      </c>
      <c r="C5" t="s">
        <v>193</v>
      </c>
      <c r="F5" t="s">
        <v>206</v>
      </c>
      <c r="G5" s="7" t="s">
        <v>131</v>
      </c>
      <c r="H5" s="5" t="s">
        <v>214</v>
      </c>
      <c r="I5" s="5" t="s">
        <v>215</v>
      </c>
      <c r="J5" t="s">
        <v>217</v>
      </c>
    </row>
    <row r="6" spans="1:10" x14ac:dyDescent="0.25">
      <c r="A6" s="5">
        <v>1</v>
      </c>
      <c r="B6" t="s">
        <v>194</v>
      </c>
      <c r="C6" t="s">
        <v>195</v>
      </c>
      <c r="F6" t="s">
        <v>207</v>
      </c>
      <c r="G6" s="7" t="s">
        <v>131</v>
      </c>
      <c r="H6" s="5" t="s">
        <v>214</v>
      </c>
      <c r="I6" s="5" t="s">
        <v>215</v>
      </c>
      <c r="J6" t="s">
        <v>218</v>
      </c>
    </row>
    <row r="7" spans="1:10" x14ac:dyDescent="0.25">
      <c r="A7" s="5">
        <v>1</v>
      </c>
      <c r="B7" t="s">
        <v>196</v>
      </c>
      <c r="C7" t="s">
        <v>197</v>
      </c>
      <c r="F7" t="s">
        <v>208</v>
      </c>
      <c r="G7" s="7" t="s">
        <v>131</v>
      </c>
      <c r="H7" s="5" t="s">
        <v>214</v>
      </c>
      <c r="I7" s="5" t="s">
        <v>215</v>
      </c>
      <c r="J7" t="s">
        <v>219</v>
      </c>
    </row>
    <row r="8" spans="1:10" x14ac:dyDescent="0.25">
      <c r="A8" s="5">
        <v>1</v>
      </c>
      <c r="B8" t="s">
        <v>198</v>
      </c>
      <c r="C8" t="s">
        <v>199</v>
      </c>
      <c r="F8" t="s">
        <v>209</v>
      </c>
      <c r="G8" s="7" t="s">
        <v>131</v>
      </c>
      <c r="H8" s="5" t="s">
        <v>214</v>
      </c>
      <c r="I8" s="5" t="s">
        <v>215</v>
      </c>
      <c r="J8" t="s">
        <v>220</v>
      </c>
    </row>
    <row r="9" spans="1:10" x14ac:dyDescent="0.25">
      <c r="A9" s="5">
        <v>1</v>
      </c>
      <c r="B9" t="s">
        <v>187</v>
      </c>
      <c r="C9" t="s">
        <v>200</v>
      </c>
      <c r="F9" t="s">
        <v>210</v>
      </c>
      <c r="G9" s="7" t="s">
        <v>131</v>
      </c>
      <c r="H9" s="5" t="s">
        <v>214</v>
      </c>
      <c r="I9" s="5" t="s">
        <v>215</v>
      </c>
      <c r="J9" t="s">
        <v>221</v>
      </c>
    </row>
    <row r="10" spans="1:10" x14ac:dyDescent="0.25">
      <c r="A10" s="5">
        <v>1</v>
      </c>
      <c r="B10" t="s">
        <v>201</v>
      </c>
      <c r="C10" t="s">
        <v>202</v>
      </c>
      <c r="F10" t="s">
        <v>211</v>
      </c>
      <c r="G10" s="7" t="s">
        <v>131</v>
      </c>
      <c r="H10" s="5" t="s">
        <v>214</v>
      </c>
      <c r="I10" s="5" t="s">
        <v>215</v>
      </c>
      <c r="J10" t="s">
        <v>222</v>
      </c>
    </row>
    <row r="11" spans="1:10" x14ac:dyDescent="0.25">
      <c r="A11" s="5">
        <v>1</v>
      </c>
      <c r="B11" t="s">
        <v>203</v>
      </c>
      <c r="C11" t="s">
        <v>204</v>
      </c>
      <c r="F11" t="s">
        <v>212</v>
      </c>
      <c r="G11" s="7" t="s">
        <v>131</v>
      </c>
      <c r="H11" s="5" t="s">
        <v>214</v>
      </c>
      <c r="I11" s="5" t="s">
        <v>215</v>
      </c>
      <c r="J11" t="s">
        <v>223</v>
      </c>
    </row>
  </sheetData>
  <dataValidations count="1">
    <dataValidation type="list" allowBlank="1" showErrorMessage="1" sqref="G4:G201" xr:uid="{00000000-0002-0000-0700-000000000000}">
      <formula1>Hidden_1_Tabla_3339576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2018-02-16T16:09:58Z</dcterms:created>
  <dcterms:modified xsi:type="dcterms:W3CDTF">2020-08-25T23:24:40Z</dcterms:modified>
</cp:coreProperties>
</file>