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jemedina\Desktop\BETZA\SIPOT 2020\3 TRIMESTRE\70 Comunes\70.23bd Comunicacion Social\"/>
    </mc:Choice>
  </mc:AlternateContent>
  <xr:revisionPtr revIDLastSave="0" documentId="13_ncr:1_{AE091E65-D85F-4593-A289-7C93FD0F8E92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</externalReferences>
  <definedNames>
    <definedName name="Hidden_1_Tabla_3339576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H13" i="11" l="1"/>
  <c r="H12" i="11"/>
  <c r="I11" i="10" l="1"/>
  <c r="G11" i="10"/>
  <c r="I10" i="10"/>
  <c r="G10" i="10"/>
  <c r="I9" i="10"/>
  <c r="G9" i="10"/>
  <c r="I8" i="10"/>
  <c r="K8" i="10" s="1"/>
  <c r="I7" i="10"/>
  <c r="J7" i="10" s="1"/>
  <c r="I6" i="10"/>
  <c r="G6" i="10"/>
  <c r="I5" i="10"/>
  <c r="J5" i="10" s="1"/>
  <c r="G5" i="10"/>
  <c r="I4" i="10"/>
  <c r="G4" i="10"/>
  <c r="K9" i="10" l="1"/>
  <c r="K6" i="10"/>
  <c r="J10" i="10"/>
  <c r="K4" i="10"/>
  <c r="K11" i="10"/>
  <c r="K7" i="10"/>
  <c r="K5" i="10"/>
  <c r="K10" i="10"/>
  <c r="J4" i="10"/>
  <c r="J9" i="10"/>
  <c r="J6" i="10"/>
  <c r="J8" i="10"/>
  <c r="J11" i="10"/>
</calcChain>
</file>

<file path=xl/sharedStrings.xml><?xml version="1.0" encoding="utf-8"?>
<sst xmlns="http://schemas.openxmlformats.org/spreadsheetml/2006/main" count="405" uniqueCount="257">
  <si>
    <t>43320</t>
  </si>
  <si>
    <t>TÍTULO</t>
  </si>
  <si>
    <t>NOMBRE CORTO</t>
  </si>
  <si>
    <t>DESCRIPCIÓN</t>
  </si>
  <si>
    <t>Erogación de recursos por contratación de servicio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</si>
  <si>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</si>
  <si>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</si>
  <si>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</si>
  <si>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</si>
  <si>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</si>
  <si>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</si>
  <si>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</si>
  <si>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</si>
  <si>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</si>
  <si>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</si>
  <si>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</si>
  <si>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</si>
  <si>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</si>
  <si>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</si>
  <si>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</si>
  <si>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</si>
  <si>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</si>
  <si>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</si>
  <si>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</si>
  <si>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</si>
  <si>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</si>
  <si>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</si>
  <si>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</si>
  <si>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</si>
  <si>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</si>
  <si>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</si>
  <si>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</si>
  <si>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</si>
  <si>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</si>
  <si>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</si>
  <si>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</si>
  <si>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</si>
  <si>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</si>
  <si>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</si>
  <si>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</si>
  <si>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</si>
  <si>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</si>
  <si>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</si>
  <si>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</si>
  <si>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</si>
  <si>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</si>
  <si>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</si>
  <si>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</si>
  <si>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</si>
  <si>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</si>
  <si>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</si>
  <si>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</si>
  <si>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</si>
  <si>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</si>
  <si>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</si>
  <si>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</si>
  <si>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</si>
  <si>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</si>
  <si>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</si>
  <si>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</si>
  <si>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</si>
  <si>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</si>
  <si>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</si>
  <si>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</si>
  <si>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</si>
  <si>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</si>
  <si>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</si>
  <si>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</si>
  <si>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</si>
  <si>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</si>
  <si>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</si>
  <si>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</si>
  <si>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</si>
  <si>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</si>
  <si>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</si>
  <si>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</si>
  <si>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</si>
  <si>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</si>
  <si>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</si>
  <si>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</si>
  <si>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</si>
  <si>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</si>
  <si>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</si>
  <si>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</si>
  <si>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</si>
  <si>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</si>
  <si>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</si>
  <si>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</si>
  <si>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</si>
  <si>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</si>
  <si>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</si>
  <si>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</si>
  <si>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</si>
  <si>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</si>
  <si>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</si>
  <si>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</si>
  <si>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</si>
  <si>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</si>
  <si>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</si>
  <si>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</si>
  <si>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</si>
  <si>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</si>
  <si>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</si>
  <si>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</si>
  <si>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</si>
  <si>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</si>
  <si>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</si>
  <si>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</si>
  <si>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</si>
  <si>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</si>
  <si>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</si>
  <si>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</si>
  <si>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</si>
  <si>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</si>
  <si>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43260</t>
  </si>
  <si>
    <t>43261</t>
  </si>
  <si>
    <t>43262</t>
  </si>
  <si>
    <t>43263</t>
  </si>
  <si>
    <t>43264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</si>
  <si>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</si>
  <si>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</si>
  <si>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</si>
  <si>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</si>
  <si>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</si>
  <si>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</si>
  <si>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</si>
  <si>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</si>
  <si>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</si>
  <si>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</si>
  <si>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</si>
  <si>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</si>
  <si>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</si>
  <si>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</si>
  <si>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</si>
  <si>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</si>
  <si>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</si>
  <si>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</si>
  <si>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</si>
  <si>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</si>
  <si>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</si>
  <si>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</si>
  <si>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>43274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</si>
  <si>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</si>
  <si>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</si>
  <si>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</si>
  <si>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</si>
  <si>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</si>
  <si>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</si>
  <si>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</si>
  <si>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</si>
  <si>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</si>
  <si>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</si>
  <si>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</si>
  <si>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</si>
  <si>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</si>
  <si>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</si>
  <si>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</si>
  <si>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</si>
  <si>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</si>
  <si>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</si>
  <si>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</si>
  <si>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</si>
  <si>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</si>
  <si>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</si>
  <si>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</si>
  <si>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</si>
  <si>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</si>
  <si>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</si>
  <si>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</si>
  <si>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</si>
  <si>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</si>
  <si>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</si>
  <si>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</si>
  <si>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</si>
  <si>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</si>
  <si>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Publicidad en medios </t>
  </si>
  <si>
    <t>Estrategia de Publicidad 2020</t>
  </si>
  <si>
    <t xml:space="preserve"> Difusión y preservación de la cultura</t>
  </si>
  <si>
    <t>UAM.CRG.PD.04.2020</t>
  </si>
  <si>
    <t>CRG</t>
  </si>
  <si>
    <t>Dirección de Comunicación Social y Sección Administrativa Dirección de Comunicación Social</t>
  </si>
  <si>
    <t>Publicitar actividades de docencia, investigación, preservación y difusión de la cultura</t>
  </si>
  <si>
    <t xml:space="preserve">DEMOS DESARROLLO DE MEDIOS S.A. DE C.V. </t>
  </si>
  <si>
    <t>CADENA RADIODIFUSORA MEXICANA S.A. DE C.V.</t>
  </si>
  <si>
    <t xml:space="preserve">EDICIONES DEL NORTE S.A. DE C.V. </t>
  </si>
  <si>
    <t xml:space="preserve">EL UNIVERSAL COMPAÑÍA PERIODÍSTICA NACIONAL S.A. DE C.V. </t>
  </si>
  <si>
    <t xml:space="preserve">GIM COMPAÑÍA EDITORIAL S.A. DE C.V. </t>
  </si>
  <si>
    <t>MILENIO DIARIO S.A. DE C.V.</t>
  </si>
  <si>
    <t xml:space="preserve">PERISCOPIO MEDIA S.A. DE C.V. </t>
  </si>
  <si>
    <t>PROYECTOS ALTERNATIVOS DE COMUNICACIÓN S.A. DE C.V</t>
  </si>
  <si>
    <t>DEMOS DESARROLLO DE MEDIOS S.A. DE C.V.</t>
  </si>
  <si>
    <t>LA JORNADA</t>
  </si>
  <si>
    <t xml:space="preserve">CADENA RADIODIFUSORA MEXICANA S.A. DE C.V. </t>
  </si>
  <si>
    <t>W RADIO</t>
  </si>
  <si>
    <t xml:space="preserve">EDICIONES DEL NORTE S.A. DE C.V </t>
  </si>
  <si>
    <t>REFORMA</t>
  </si>
  <si>
    <t xml:space="preserve">EL UNIVERSAL COMPAÑÍA PERIODÍSTICA NACIONAL S.A. DE C.V </t>
  </si>
  <si>
    <t>EL UNIVERSAL</t>
  </si>
  <si>
    <t>GIM COMPAÑÍA PERIODÍSCTICA NACIONAL S.A. DE C.V.</t>
  </si>
  <si>
    <t>EXCELSIOR</t>
  </si>
  <si>
    <t xml:space="preserve">MILENIO DIARIO </t>
  </si>
  <si>
    <t>PERISCOPIO MEDIA S.A. DE C.V.</t>
  </si>
  <si>
    <t>LA TEMPESTAD</t>
  </si>
  <si>
    <t>PROYECTOS ALTERNATIVOS DE COMUNICACIÓN S.A. DE C.V.</t>
  </si>
  <si>
    <t>ZÓCALO</t>
  </si>
  <si>
    <t>DDM 840626 PM2</t>
  </si>
  <si>
    <t>CRM310630JG3</t>
  </si>
  <si>
    <t>ENO 851126 RC0</t>
  </si>
  <si>
    <t>UPN 830920 KC4</t>
  </si>
  <si>
    <t>GED 170704 JW7</t>
  </si>
  <si>
    <t>MDI991214A74</t>
  </si>
  <si>
    <t>PME9811184X8</t>
  </si>
  <si>
    <t>PAC000704N72</t>
  </si>
  <si>
    <t>Persona Determinada</t>
  </si>
  <si>
    <t xml:space="preserve">Artículos 2 y 3, fracción II, 5, fracción I, 6, 34, 40 y 44 del Reglamento para las Adjudicaciones </t>
  </si>
  <si>
    <t>Forma parte de la estrategia de publicidad 2020</t>
  </si>
  <si>
    <t>LIC. ELIZABETH CRISTINA SANTELIZ DOMÍNGUEZ</t>
  </si>
  <si>
    <t>JUAN MANUEL LOPEZ  LOPEZ Y LUIS RAMON MALDONADO PALOMARES</t>
  </si>
  <si>
    <t>LIC. KATIA LUCÍA SANTAOLAYA RAMÍREZ</t>
  </si>
  <si>
    <t>LIC. ILDEFONSO FERNÁNDEZ GUEVARA</t>
  </si>
  <si>
    <t>GILBERTO TELLEZ SAMANIEGO</t>
  </si>
  <si>
    <t>CP. JAVIER CHAPA CANTÚ</t>
  </si>
  <si>
    <t>NICOLAS CABRAL MALANCA</t>
  </si>
  <si>
    <t>LIC. CARLOS PADILLA RÍOS</t>
  </si>
  <si>
    <t>Dirección de Comunicación, Sección Administrativa</t>
  </si>
  <si>
    <t>OAG.DCC.077.20.PS</t>
  </si>
  <si>
    <t>OAG.DCC.071.20.PS</t>
  </si>
  <si>
    <t>OAG.DCC.076.20.PS</t>
  </si>
  <si>
    <t>OAG.DCC.072.20.PS</t>
  </si>
  <si>
    <t>Publicidad</t>
  </si>
  <si>
    <t>Indistinto</t>
  </si>
  <si>
    <t>20-80</t>
  </si>
  <si>
    <t>https://transparencia.uam.mx/repositorio/art70/frac23/2020/70_23_20_contrato_Cadena_Radiodifusora_Mexicana_SA_de_CV.pdf</t>
  </si>
  <si>
    <t>http://www.transparencia.uam.mx/repositorio/art70/frac23/2020/70_23_20_contrato-firmado-La-Jornada.pdf</t>
  </si>
  <si>
    <t>http://www.transparencia.uam.mx/repositorio/art70/frac23/2020/70_23_20_Milenio-Firmado.pdf</t>
  </si>
  <si>
    <t>http://www.transparencia.uam.mx/repositorio/art70/frac23/2020/70_23_20_Ediciones-Publicidad.pdf</t>
  </si>
  <si>
    <t>Estrategia publicitaria</t>
  </si>
  <si>
    <t>https://transparencia.uam.mx/repositorio/art70/frac23/2020/70_23_20_DDM840626PM2-PSA1427.pdf</t>
  </si>
  <si>
    <t>PSA1427</t>
  </si>
  <si>
    <t>https://transparencia.uam.mx/repositorio/art70/frac23/2020/70_23_20_DDM840626PM2-PSA1382.pdf</t>
  </si>
  <si>
    <t>PSA1382</t>
  </si>
  <si>
    <t>https://transparencia.uam.mx/repositorio/art70/frac23/2020/70_23_20_DDM840626PM2-PSA1487.pdf</t>
  </si>
  <si>
    <t>PSA1487</t>
  </si>
  <si>
    <t>https://transparencia.uam.mx/repositorio/art70/frac23/2020/70_23_20_FC325971.pdf</t>
  </si>
  <si>
    <t>FC325971</t>
  </si>
  <si>
    <t>https://transparencia.uam.mx/repositorio/art70/frac23/2020/70_23_20_FC325612.pdf</t>
  </si>
  <si>
    <t>FC325612</t>
  </si>
  <si>
    <t>https://transparencia.uam.mx/repositorio/art70/frac23/2020/70_23_20_FC326593.pdf</t>
  </si>
  <si>
    <t>FC326593</t>
  </si>
  <si>
    <t>https://transparencia.uam.mx/repositorio/art70/frac23/2020/70_23_20_CAD0153505.pdf</t>
  </si>
  <si>
    <t>CAD0153505</t>
  </si>
  <si>
    <t>https://transparencia.uam.mx/repositorio/art70/frac23/2020/70_23_20_CAD0153689.pdf</t>
  </si>
  <si>
    <t>CAD0153689</t>
  </si>
  <si>
    <t>F-4241</t>
  </si>
  <si>
    <t>https://transparencia.uam.mx/repositorio/art70/frac23/2020/70_23_20_F-4241.pdf</t>
  </si>
  <si>
    <t>https://transparencia.uam.mx/repositorio/art70/frac23/2020/70_23_20_F-4239.pdf</t>
  </si>
  <si>
    <t>F-4239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</si>
</sst>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64" fontId="0" fillId="0" borderId="0" xfId="0" applyNumberFormat="1"/>
    <xf numFmtId="4" fontId="0" fillId="0" borderId="2" xfId="0" applyNumberForma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AppData/Local/Temp/Temp1_UT.0469.2020%20Tercer%20Trimestre.zip/UT.0469.2020%20Tercer%20Trimestre/Erogaci&#243;n%20de%20recursos%20por%20contrataci&#243;n%20de%20servicio/70.23b.2020.trim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m.mx/repositorio/art70/frac23/2020/70_23_20_DDM840626PM2-PSA1487.pdf" TargetMode="External"/><Relationship Id="rId13" Type="http://schemas.openxmlformats.org/officeDocument/2006/relationships/hyperlink" Target="https://transparencia.uam.mx/repositorio/art70/frac23/2020/70_23_20_FC326593.pdf" TargetMode="External"/><Relationship Id="rId18" Type="http://schemas.openxmlformats.org/officeDocument/2006/relationships/hyperlink" Target="https://transparencia.uam.mx/repositorio/art70/frac23/2020/70_23_20_F-4239.pdf" TargetMode="External"/><Relationship Id="rId3" Type="http://schemas.openxmlformats.org/officeDocument/2006/relationships/hyperlink" Target="http://www.transparencia.uam.mx/repositorio/art70/frac23/2020/70_23_20_Milenio-Firmad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uam.mx/repositorio/art70/frac23/2020/70_23_20_DDM840626PM2-PSA1382.pdf" TargetMode="External"/><Relationship Id="rId12" Type="http://schemas.openxmlformats.org/officeDocument/2006/relationships/hyperlink" Target="https://transparencia.uam.mx/repositorio/art70/frac23/2020/70_23_20_FC325612.pdf" TargetMode="External"/><Relationship Id="rId17" Type="http://schemas.openxmlformats.org/officeDocument/2006/relationships/hyperlink" Target="https://transparencia.uam.mx/repositorio/art70/frac23/2020/70_23_20_F-4241.pdf" TargetMode="External"/><Relationship Id="rId2" Type="http://schemas.openxmlformats.org/officeDocument/2006/relationships/hyperlink" Target="http://www.transparencia.uam.mx/repositorio/art70/frac23/2020/70_23_20_Ediciones-Publicidad.pdf" TargetMode="External"/><Relationship Id="rId16" Type="http://schemas.openxmlformats.org/officeDocument/2006/relationships/hyperlink" Target="https://transparencia.uam.mx/repositorio/art70/frac23/2020/70_23_20_CAD0153689.pdf" TargetMode="External"/><Relationship Id="rId20" Type="http://schemas.openxmlformats.org/officeDocument/2006/relationships/hyperlink" Target="https://transparencia.uam.mx/repositorio/art70/frac23/2020/70_23_20_contrato_Cadena_Radiodifusora_Mexicana_SA_de_CV.pdf" TargetMode="External"/><Relationship Id="rId1" Type="http://schemas.openxmlformats.org/officeDocument/2006/relationships/hyperlink" Target="http://www.transparencia.uam.mx/repositorio/art70/frac23/2020/70_23_20_contrato-firmado-La-Jornada.pdf" TargetMode="External"/><Relationship Id="rId6" Type="http://schemas.openxmlformats.org/officeDocument/2006/relationships/hyperlink" Target="http://www.transparencia.uam.mx/repositorio/art70/frac23/2020/70_23_20_contrato-firmado-La-Jornada.pdf" TargetMode="External"/><Relationship Id="rId11" Type="http://schemas.openxmlformats.org/officeDocument/2006/relationships/hyperlink" Target="https://transparencia.uam.mx/repositorio/art70/frac23/2020/70_23_20_FC325971.pdf" TargetMode="External"/><Relationship Id="rId5" Type="http://schemas.openxmlformats.org/officeDocument/2006/relationships/hyperlink" Target="http://www.transparencia.uam.mx/repositorio/art70/frac23/2020/70_23_20_contrato-firmado-La-Jornada.pdf" TargetMode="External"/><Relationship Id="rId15" Type="http://schemas.openxmlformats.org/officeDocument/2006/relationships/hyperlink" Target="http://www.transparencia.uam.mx/repositorio/art70/frac23/2020/70_23_20_Milenio-Firmado.pdf" TargetMode="External"/><Relationship Id="rId10" Type="http://schemas.openxmlformats.org/officeDocument/2006/relationships/hyperlink" Target="http://www.transparencia.uam.mx/repositorio/art70/frac23/2020/70_23_20_Ediciones-Publicidad.pdf" TargetMode="External"/><Relationship Id="rId19" Type="http://schemas.openxmlformats.org/officeDocument/2006/relationships/hyperlink" Target="https://transparencia.uam.mx/repositorio/art70/frac23/2020/70_23_20_contrato_Cadena_Radiodifusora_Mexicana_SA_de_CV.pdf" TargetMode="External"/><Relationship Id="rId4" Type="http://schemas.openxmlformats.org/officeDocument/2006/relationships/hyperlink" Target="https://transparencia.uam.mx/repositorio/art70/frac23/2020/70_23_20_DDM840626PM2-PSA1427.pdf" TargetMode="External"/><Relationship Id="rId9" Type="http://schemas.openxmlformats.org/officeDocument/2006/relationships/hyperlink" Target="http://www.transparencia.uam.mx/repositorio/art70/frac23/2020/70_23_20_Ediciones-Publicidad.pdf" TargetMode="External"/><Relationship Id="rId14" Type="http://schemas.openxmlformats.org/officeDocument/2006/relationships/hyperlink" Target="https://transparencia.uam.mx/repositorio/art70/frac23/2020/70_23_20_CAD01535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zoomScaleNormal="10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84.28515625" bestFit="1" customWidth="1"/>
    <col min="6" max="6" width="44.28515625" bestFit="1" customWidth="1"/>
    <col min="7" max="7" width="20.57031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5.5703125" customWidth="1"/>
    <col min="15" max="15" width="44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45" customHeight="1" x14ac:dyDescent="0.25">
      <c r="A8">
        <v>2020</v>
      </c>
      <c r="B8" s="3">
        <v>44013</v>
      </c>
      <c r="C8" s="3">
        <v>44104</v>
      </c>
      <c r="D8" t="s">
        <v>86</v>
      </c>
      <c r="E8" s="5" t="s">
        <v>180</v>
      </c>
      <c r="F8" t="s">
        <v>87</v>
      </c>
      <c r="G8" t="s">
        <v>175</v>
      </c>
      <c r="H8" t="s">
        <v>95</v>
      </c>
      <c r="I8" s="6" t="s">
        <v>236</v>
      </c>
      <c r="J8" t="s">
        <v>101</v>
      </c>
      <c r="K8" t="s">
        <v>176</v>
      </c>
      <c r="L8">
        <v>2020</v>
      </c>
      <c r="M8" t="s">
        <v>176</v>
      </c>
      <c r="N8" t="s">
        <v>177</v>
      </c>
      <c r="O8" s="12" t="s">
        <v>181</v>
      </c>
      <c r="P8" s="9">
        <v>1600000</v>
      </c>
      <c r="Q8" s="11" t="s">
        <v>178</v>
      </c>
      <c r="R8" s="11" t="s">
        <v>179</v>
      </c>
      <c r="S8" t="s">
        <v>104</v>
      </c>
      <c r="T8" t="s">
        <v>104</v>
      </c>
      <c r="U8" s="13">
        <v>43836</v>
      </c>
      <c r="V8" s="13">
        <v>44196</v>
      </c>
      <c r="W8" t="s">
        <v>109</v>
      </c>
      <c r="X8" s="6" t="s">
        <v>104</v>
      </c>
      <c r="Y8" s="6" t="s">
        <v>230</v>
      </c>
      <c r="Z8" s="6" t="s">
        <v>231</v>
      </c>
      <c r="AA8" s="6" t="s">
        <v>230</v>
      </c>
      <c r="AB8">
        <v>1</v>
      </c>
      <c r="AC8" s="5">
        <v>1</v>
      </c>
      <c r="AD8" s="5">
        <v>1</v>
      </c>
      <c r="AE8" t="s">
        <v>224</v>
      </c>
      <c r="AF8" s="3">
        <v>44134</v>
      </c>
      <c r="AG8" s="3">
        <v>44104</v>
      </c>
    </row>
    <row r="9" spans="1:34" ht="45" x14ac:dyDescent="0.25">
      <c r="A9" s="4">
        <v>2020</v>
      </c>
      <c r="B9" s="3">
        <v>44013</v>
      </c>
      <c r="C9" s="3">
        <v>44104</v>
      </c>
      <c r="D9" s="4" t="s">
        <v>86</v>
      </c>
      <c r="E9" s="5" t="s">
        <v>180</v>
      </c>
      <c r="F9" t="s">
        <v>87</v>
      </c>
      <c r="G9" s="4" t="s">
        <v>175</v>
      </c>
      <c r="H9" t="s">
        <v>92</v>
      </c>
      <c r="I9" s="6" t="s">
        <v>236</v>
      </c>
      <c r="J9" t="s">
        <v>101</v>
      </c>
      <c r="K9" s="4" t="s">
        <v>176</v>
      </c>
      <c r="L9" s="4">
        <v>2020</v>
      </c>
      <c r="M9" s="4" t="s">
        <v>176</v>
      </c>
      <c r="N9" s="4" t="s">
        <v>177</v>
      </c>
      <c r="O9" s="12" t="s">
        <v>181</v>
      </c>
      <c r="P9" s="10">
        <v>400000</v>
      </c>
      <c r="Q9" s="11" t="s">
        <v>178</v>
      </c>
      <c r="R9" s="11" t="s">
        <v>179</v>
      </c>
      <c r="S9" t="s">
        <v>104</v>
      </c>
      <c r="T9" t="s">
        <v>104</v>
      </c>
      <c r="U9" s="13">
        <v>43836</v>
      </c>
      <c r="V9" s="13">
        <v>44196</v>
      </c>
      <c r="W9" t="s">
        <v>109</v>
      </c>
      <c r="X9" s="6" t="s">
        <v>104</v>
      </c>
      <c r="Y9" s="6" t="s">
        <v>230</v>
      </c>
      <c r="Z9" s="6" t="s">
        <v>231</v>
      </c>
      <c r="AA9" s="6" t="s">
        <v>230</v>
      </c>
      <c r="AB9" s="16">
        <v>2</v>
      </c>
      <c r="AC9" s="16">
        <v>2</v>
      </c>
      <c r="AD9" s="16">
        <v>2</v>
      </c>
      <c r="AE9" s="5" t="s">
        <v>224</v>
      </c>
      <c r="AF9" s="3">
        <v>44134</v>
      </c>
      <c r="AG9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8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7">
        <v>1</v>
      </c>
      <c r="B4" s="17">
        <v>3610101</v>
      </c>
      <c r="C4" s="17" t="s">
        <v>178</v>
      </c>
      <c r="D4" s="17" t="s">
        <v>182</v>
      </c>
      <c r="E4" s="15">
        <v>500000</v>
      </c>
      <c r="F4" s="15">
        <v>166666.64000000001</v>
      </c>
      <c r="G4" s="15">
        <f>208333.38+F4</f>
        <v>375000.02</v>
      </c>
      <c r="H4" s="17" t="s">
        <v>175</v>
      </c>
      <c r="I4" s="15">
        <f>E4</f>
        <v>500000</v>
      </c>
      <c r="J4" s="15">
        <f>I4-G4</f>
        <v>124999.97999999998</v>
      </c>
      <c r="K4" s="15">
        <f>I4-G4</f>
        <v>124999.97999999998</v>
      </c>
    </row>
    <row r="5" spans="1:11" x14ac:dyDescent="0.25">
      <c r="A5" s="17">
        <v>2</v>
      </c>
      <c r="B5" s="17">
        <v>3610101</v>
      </c>
      <c r="C5" s="17" t="s">
        <v>178</v>
      </c>
      <c r="D5" s="17" t="s">
        <v>183</v>
      </c>
      <c r="E5" s="15">
        <v>400000</v>
      </c>
      <c r="F5" s="15">
        <v>266666.68</v>
      </c>
      <c r="G5" s="15">
        <f>F5</f>
        <v>266666.68</v>
      </c>
      <c r="H5" s="17" t="s">
        <v>175</v>
      </c>
      <c r="I5" s="15">
        <f t="shared" ref="I5:I11" si="0">E5</f>
        <v>400000</v>
      </c>
      <c r="J5" s="15">
        <f>I5-G5</f>
        <v>133333.32</v>
      </c>
      <c r="K5" s="15">
        <f>I5-G5</f>
        <v>133333.32</v>
      </c>
    </row>
    <row r="6" spans="1:11" x14ac:dyDescent="0.25">
      <c r="A6" s="17">
        <v>1</v>
      </c>
      <c r="B6" s="17">
        <v>3610101</v>
      </c>
      <c r="C6" s="17" t="s">
        <v>178</v>
      </c>
      <c r="D6" s="17" t="s">
        <v>184</v>
      </c>
      <c r="E6" s="15">
        <v>300000</v>
      </c>
      <c r="F6" s="15">
        <v>125000</v>
      </c>
      <c r="G6" s="15">
        <f>100000+F6</f>
        <v>225000</v>
      </c>
      <c r="H6" s="17" t="s">
        <v>175</v>
      </c>
      <c r="I6" s="15">
        <f>E6</f>
        <v>300000</v>
      </c>
      <c r="J6" s="15">
        <f t="shared" ref="J6:J11" si="1">I6-G6</f>
        <v>75000</v>
      </c>
      <c r="K6" s="15">
        <f t="shared" ref="K6:K11" si="2">I6-G6</f>
        <v>75000</v>
      </c>
    </row>
    <row r="7" spans="1:11" x14ac:dyDescent="0.25">
      <c r="A7" s="17">
        <v>1</v>
      </c>
      <c r="B7" s="17">
        <v>3610101</v>
      </c>
      <c r="C7" s="17" t="s">
        <v>178</v>
      </c>
      <c r="D7" s="17" t="s">
        <v>185</v>
      </c>
      <c r="E7" s="15">
        <v>300000</v>
      </c>
      <c r="F7" s="15">
        <v>100000</v>
      </c>
      <c r="G7" s="15">
        <v>100000</v>
      </c>
      <c r="H7" s="17" t="s">
        <v>175</v>
      </c>
      <c r="I7" s="15">
        <f t="shared" si="0"/>
        <v>300000</v>
      </c>
      <c r="J7" s="15">
        <f t="shared" si="1"/>
        <v>200000</v>
      </c>
      <c r="K7" s="15">
        <f t="shared" si="2"/>
        <v>200000</v>
      </c>
    </row>
    <row r="8" spans="1:11" x14ac:dyDescent="0.25">
      <c r="A8" s="17">
        <v>1</v>
      </c>
      <c r="B8" s="17">
        <v>3610101</v>
      </c>
      <c r="C8" s="17" t="s">
        <v>178</v>
      </c>
      <c r="D8" s="17" t="s">
        <v>186</v>
      </c>
      <c r="E8" s="15">
        <v>200000</v>
      </c>
      <c r="F8" s="15">
        <v>0</v>
      </c>
      <c r="G8" s="15">
        <v>0</v>
      </c>
      <c r="H8" s="17" t="s">
        <v>175</v>
      </c>
      <c r="I8" s="15">
        <f t="shared" si="0"/>
        <v>200000</v>
      </c>
      <c r="J8" s="15">
        <f t="shared" si="1"/>
        <v>200000</v>
      </c>
      <c r="K8" s="15">
        <f t="shared" si="2"/>
        <v>200000</v>
      </c>
    </row>
    <row r="9" spans="1:11" x14ac:dyDescent="0.25">
      <c r="A9" s="17">
        <v>1</v>
      </c>
      <c r="B9" s="17">
        <v>3610101</v>
      </c>
      <c r="C9" s="17" t="s">
        <v>178</v>
      </c>
      <c r="D9" s="17" t="s">
        <v>187</v>
      </c>
      <c r="E9" s="15">
        <v>200000</v>
      </c>
      <c r="F9" s="15">
        <v>49999.98</v>
      </c>
      <c r="G9" s="15">
        <f>83333.38+F9</f>
        <v>133333.36000000002</v>
      </c>
      <c r="H9" s="17" t="s">
        <v>175</v>
      </c>
      <c r="I9" s="15">
        <f t="shared" si="0"/>
        <v>200000</v>
      </c>
      <c r="J9" s="15">
        <f t="shared" si="1"/>
        <v>66666.639999999985</v>
      </c>
      <c r="K9" s="15">
        <f t="shared" si="2"/>
        <v>66666.639999999985</v>
      </c>
    </row>
    <row r="10" spans="1:11" x14ac:dyDescent="0.25">
      <c r="A10" s="17">
        <v>1</v>
      </c>
      <c r="B10" s="17">
        <v>3610101</v>
      </c>
      <c r="C10" s="17" t="s">
        <v>178</v>
      </c>
      <c r="D10" s="17" t="s">
        <v>188</v>
      </c>
      <c r="E10" s="15">
        <v>50000</v>
      </c>
      <c r="F10" s="15">
        <v>8333.32</v>
      </c>
      <c r="G10" s="15">
        <f>16666.72+F10</f>
        <v>25000.04</v>
      </c>
      <c r="H10" s="17" t="s">
        <v>175</v>
      </c>
      <c r="I10" s="15">
        <f t="shared" si="0"/>
        <v>50000</v>
      </c>
      <c r="J10" s="15">
        <f t="shared" si="1"/>
        <v>24999.96</v>
      </c>
      <c r="K10" s="15">
        <f t="shared" si="2"/>
        <v>24999.96</v>
      </c>
    </row>
    <row r="11" spans="1:11" x14ac:dyDescent="0.25">
      <c r="A11" s="17">
        <v>1</v>
      </c>
      <c r="B11" s="17">
        <v>3610101</v>
      </c>
      <c r="C11" s="17" t="s">
        <v>178</v>
      </c>
      <c r="D11" s="17" t="s">
        <v>189</v>
      </c>
      <c r="E11" s="15">
        <v>50000</v>
      </c>
      <c r="F11" s="15">
        <v>4166.66</v>
      </c>
      <c r="G11" s="15">
        <f>20833.42+F11</f>
        <v>25000.079999999998</v>
      </c>
      <c r="H11" s="17" t="s">
        <v>175</v>
      </c>
      <c r="I11" s="15">
        <f t="shared" si="0"/>
        <v>50000</v>
      </c>
      <c r="J11" s="15">
        <f t="shared" si="1"/>
        <v>24999.920000000002</v>
      </c>
      <c r="K11" s="15">
        <f t="shared" si="2"/>
        <v>24999.920000000002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topLeftCell="A3" workbookViewId="0">
      <selection activeCell="H4" sqref="H4:H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88.71093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4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7" customFormat="1" x14ac:dyDescent="0.25">
      <c r="A4" s="17">
        <v>1</v>
      </c>
      <c r="B4" s="8">
        <v>43901</v>
      </c>
      <c r="C4" s="17" t="s">
        <v>226</v>
      </c>
      <c r="D4" s="17" t="s">
        <v>229</v>
      </c>
      <c r="E4" s="7" t="s">
        <v>233</v>
      </c>
      <c r="G4" s="14">
        <v>500000</v>
      </c>
      <c r="H4" s="14">
        <v>166666.64000000001</v>
      </c>
      <c r="I4" s="8">
        <v>43836</v>
      </c>
      <c r="J4" s="8">
        <v>44196</v>
      </c>
      <c r="K4" s="17" t="s">
        <v>238</v>
      </c>
      <c r="L4" s="7" t="s">
        <v>237</v>
      </c>
    </row>
    <row r="5" spans="1:12" s="17" customFormat="1" x14ac:dyDescent="0.25">
      <c r="A5" s="17">
        <v>1</v>
      </c>
      <c r="B5" s="8">
        <v>43901</v>
      </c>
      <c r="C5" s="17" t="s">
        <v>226</v>
      </c>
      <c r="D5" s="17" t="s">
        <v>229</v>
      </c>
      <c r="E5" s="7" t="s">
        <v>233</v>
      </c>
      <c r="G5" s="14">
        <v>500000</v>
      </c>
      <c r="H5" s="14">
        <v>166666.64000000001</v>
      </c>
      <c r="I5" s="8">
        <v>43836</v>
      </c>
      <c r="J5" s="8">
        <v>44196</v>
      </c>
      <c r="K5" s="17" t="s">
        <v>240</v>
      </c>
      <c r="L5" s="7" t="s">
        <v>239</v>
      </c>
    </row>
    <row r="6" spans="1:12" s="17" customFormat="1" x14ac:dyDescent="0.25">
      <c r="A6" s="17">
        <v>1</v>
      </c>
      <c r="B6" s="8">
        <v>43901</v>
      </c>
      <c r="C6" s="17" t="s">
        <v>226</v>
      </c>
      <c r="D6" s="17" t="s">
        <v>229</v>
      </c>
      <c r="E6" s="7" t="s">
        <v>233</v>
      </c>
      <c r="G6" s="14">
        <v>500000</v>
      </c>
      <c r="H6" s="14">
        <v>166666.64000000001</v>
      </c>
      <c r="I6" s="8">
        <v>43836</v>
      </c>
      <c r="J6" s="8">
        <v>44196</v>
      </c>
      <c r="K6" s="17" t="s">
        <v>242</v>
      </c>
      <c r="L6" s="7" t="s">
        <v>241</v>
      </c>
    </row>
    <row r="7" spans="1:12" s="17" customFormat="1" x14ac:dyDescent="0.25">
      <c r="A7" s="17">
        <v>1</v>
      </c>
      <c r="B7" s="8">
        <v>43901</v>
      </c>
      <c r="C7" s="17" t="s">
        <v>228</v>
      </c>
      <c r="D7" s="17" t="s">
        <v>229</v>
      </c>
      <c r="E7" s="7" t="s">
        <v>235</v>
      </c>
      <c r="G7" s="14">
        <v>300000</v>
      </c>
      <c r="H7" s="14">
        <v>125000</v>
      </c>
      <c r="I7" s="8">
        <v>43836</v>
      </c>
      <c r="J7" s="8">
        <v>44196</v>
      </c>
      <c r="K7" s="17" t="s">
        <v>244</v>
      </c>
      <c r="L7" s="7" t="s">
        <v>243</v>
      </c>
    </row>
    <row r="8" spans="1:12" s="17" customFormat="1" x14ac:dyDescent="0.25">
      <c r="A8" s="17">
        <v>1</v>
      </c>
      <c r="B8" s="8">
        <v>43901</v>
      </c>
      <c r="C8" s="17" t="s">
        <v>228</v>
      </c>
      <c r="D8" s="17" t="s">
        <v>229</v>
      </c>
      <c r="E8" s="7" t="s">
        <v>235</v>
      </c>
      <c r="G8" s="14">
        <v>300000</v>
      </c>
      <c r="H8" s="14">
        <v>125000</v>
      </c>
      <c r="I8" s="8">
        <v>43836</v>
      </c>
      <c r="J8" s="8">
        <v>44196</v>
      </c>
      <c r="K8" s="17" t="s">
        <v>246</v>
      </c>
      <c r="L8" s="7" t="s">
        <v>245</v>
      </c>
    </row>
    <row r="9" spans="1:12" s="17" customFormat="1" x14ac:dyDescent="0.25">
      <c r="A9" s="17">
        <v>1</v>
      </c>
      <c r="B9" s="8">
        <v>43901</v>
      </c>
      <c r="C9" s="17" t="s">
        <v>228</v>
      </c>
      <c r="D9" s="17" t="s">
        <v>229</v>
      </c>
      <c r="E9" s="7" t="s">
        <v>235</v>
      </c>
      <c r="G9" s="14">
        <v>300000</v>
      </c>
      <c r="H9" s="14">
        <v>125000</v>
      </c>
      <c r="I9" s="8">
        <v>43836</v>
      </c>
      <c r="J9" s="8">
        <v>44196</v>
      </c>
      <c r="K9" s="17" t="s">
        <v>248</v>
      </c>
      <c r="L9" s="7" t="s">
        <v>247</v>
      </c>
    </row>
    <row r="10" spans="1:12" s="17" customFormat="1" x14ac:dyDescent="0.25">
      <c r="A10" s="17">
        <v>1</v>
      </c>
      <c r="B10" s="8">
        <v>43901</v>
      </c>
      <c r="C10" s="17" t="s">
        <v>227</v>
      </c>
      <c r="D10" s="17" t="s">
        <v>229</v>
      </c>
      <c r="E10" s="7" t="s">
        <v>234</v>
      </c>
      <c r="G10" s="14">
        <v>200000</v>
      </c>
      <c r="H10" s="14">
        <v>49999.98</v>
      </c>
      <c r="I10" s="8">
        <v>43836</v>
      </c>
      <c r="J10" s="8">
        <v>44196</v>
      </c>
      <c r="K10" s="17" t="s">
        <v>250</v>
      </c>
      <c r="L10" s="7" t="s">
        <v>249</v>
      </c>
    </row>
    <row r="11" spans="1:12" s="17" customFormat="1" x14ac:dyDescent="0.25">
      <c r="A11" s="17">
        <v>1</v>
      </c>
      <c r="B11" s="8">
        <v>43901</v>
      </c>
      <c r="C11" s="17" t="s">
        <v>227</v>
      </c>
      <c r="D11" s="17" t="s">
        <v>229</v>
      </c>
      <c r="E11" s="7" t="s">
        <v>234</v>
      </c>
      <c r="G11" s="14">
        <v>200000</v>
      </c>
      <c r="H11" s="14">
        <v>49999.98</v>
      </c>
      <c r="I11" s="8">
        <v>43836</v>
      </c>
      <c r="J11" s="8">
        <v>44196</v>
      </c>
      <c r="K11" s="17" t="s">
        <v>252</v>
      </c>
      <c r="L11" s="7" t="s">
        <v>251</v>
      </c>
    </row>
    <row r="12" spans="1:12" s="17" customFormat="1" x14ac:dyDescent="0.25">
      <c r="A12" s="17">
        <v>2</v>
      </c>
      <c r="B12" s="8">
        <v>43901</v>
      </c>
      <c r="C12" s="17" t="s">
        <v>225</v>
      </c>
      <c r="D12" s="17" t="s">
        <v>229</v>
      </c>
      <c r="E12" s="7" t="s">
        <v>232</v>
      </c>
      <c r="G12" s="14">
        <v>400000</v>
      </c>
      <c r="H12" s="14">
        <f>[1]Tabla_333958!F14</f>
        <v>0</v>
      </c>
      <c r="I12" s="8">
        <v>43836</v>
      </c>
      <c r="J12" s="8">
        <v>44196</v>
      </c>
      <c r="K12" s="17" t="s">
        <v>253</v>
      </c>
      <c r="L12" s="7" t="s">
        <v>254</v>
      </c>
    </row>
    <row r="13" spans="1:12" x14ac:dyDescent="0.25">
      <c r="A13" s="17">
        <v>2</v>
      </c>
      <c r="B13" s="8">
        <v>43901</v>
      </c>
      <c r="C13" s="17" t="s">
        <v>225</v>
      </c>
      <c r="D13" s="17" t="s">
        <v>229</v>
      </c>
      <c r="E13" s="7" t="s">
        <v>232</v>
      </c>
      <c r="F13" s="17"/>
      <c r="G13" s="14">
        <v>400000</v>
      </c>
      <c r="H13" s="14">
        <f>[1]Tabla_333958!F15</f>
        <v>0</v>
      </c>
      <c r="I13" s="8">
        <v>43836</v>
      </c>
      <c r="J13" s="8">
        <v>44196</v>
      </c>
      <c r="K13" s="17" t="s">
        <v>256</v>
      </c>
      <c r="L13" s="7" t="s">
        <v>255</v>
      </c>
    </row>
  </sheetData>
  <hyperlinks>
    <hyperlink ref="E4" r:id="rId1" xr:uid="{4552867D-8666-4312-84D1-18EF1A942D18}"/>
    <hyperlink ref="E7" r:id="rId2" xr:uid="{2A8B90CF-B565-46F4-8E74-6A46FD4D1503}"/>
    <hyperlink ref="E10" r:id="rId3" xr:uid="{0EAC359F-12E4-4768-8758-D4BDC537A333}"/>
    <hyperlink ref="L4" r:id="rId4" xr:uid="{3946310E-151A-4AEB-95F6-C388A6F1ED7F}"/>
    <hyperlink ref="E6" r:id="rId5" xr:uid="{A3B9DFE5-3B12-41D0-AFA3-1E04535F8AEC}"/>
    <hyperlink ref="E5" r:id="rId6" xr:uid="{2EF97DC6-CC16-4768-A53F-8648031A71D1}"/>
    <hyperlink ref="L5" r:id="rId7" xr:uid="{BAC7C15A-6C56-424C-BC4F-5B95F43DC075}"/>
    <hyperlink ref="L6" r:id="rId8" xr:uid="{418DE179-7D62-4D68-8331-A4F1FDEBD412}"/>
    <hyperlink ref="E9" r:id="rId9" xr:uid="{0D63ADFC-6AE2-41E6-A0EA-5AEF738CBD8A}"/>
    <hyperlink ref="E8" r:id="rId10" xr:uid="{39592277-1CF4-4B8E-BB3D-7B4906F255A8}"/>
    <hyperlink ref="L7" r:id="rId11" xr:uid="{1493917C-C89A-4A3C-BAE7-662C4E1440EE}"/>
    <hyperlink ref="L8" r:id="rId12" xr:uid="{A6925AAA-08BE-48AC-8433-8BACDB0B8729}"/>
    <hyperlink ref="L9" r:id="rId13" xr:uid="{1A5AE2E5-9997-40BE-AAAF-E7DD144C7555}"/>
    <hyperlink ref="L10" r:id="rId14" xr:uid="{24A05E46-9B5C-4715-A03C-65E21795B57C}"/>
    <hyperlink ref="E11" r:id="rId15" xr:uid="{338F92BA-93AC-4DB6-920E-908635DEBEEB}"/>
    <hyperlink ref="L11" r:id="rId16" xr:uid="{7F280A54-7567-497F-821F-19B932792C65}"/>
    <hyperlink ref="L12" r:id="rId17" xr:uid="{1CDF1C47-C8E1-41D7-96E2-0ADE698FD478}"/>
    <hyperlink ref="L13" r:id="rId18" xr:uid="{6F636C0E-C4E7-40BA-8B0A-2EC7DBDEA452}"/>
    <hyperlink ref="E12" r:id="rId19" xr:uid="{BDB08715-18FF-42AA-AD9D-30922E7DFBFB}"/>
    <hyperlink ref="E13" r:id="rId20" xr:uid="{027EEF2E-6C23-4312-9971-789A3B3DA1C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57.7109375" bestFit="1" customWidth="1"/>
    <col min="3" max="3" width="15.710937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83.28515625" bestFit="1" customWidth="1"/>
    <col min="9" max="9" width="50.7109375" bestFit="1" customWidth="1"/>
    <col min="10" max="10" width="64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C4" t="s">
        <v>191</v>
      </c>
      <c r="F4" t="s">
        <v>205</v>
      </c>
      <c r="G4" t="s">
        <v>131</v>
      </c>
      <c r="H4" t="s">
        <v>214</v>
      </c>
      <c r="I4" t="s">
        <v>215</v>
      </c>
      <c r="J4" t="s">
        <v>216</v>
      </c>
    </row>
    <row r="5" spans="1:10" x14ac:dyDescent="0.25">
      <c r="A5">
        <v>2</v>
      </c>
      <c r="B5" t="s">
        <v>192</v>
      </c>
      <c r="C5" t="s">
        <v>193</v>
      </c>
      <c r="F5" t="s">
        <v>206</v>
      </c>
      <c r="G5" s="6" t="s">
        <v>131</v>
      </c>
      <c r="H5" s="5" t="s">
        <v>214</v>
      </c>
      <c r="I5" s="5" t="s">
        <v>215</v>
      </c>
      <c r="J5" t="s">
        <v>217</v>
      </c>
    </row>
    <row r="6" spans="1:10" x14ac:dyDescent="0.25">
      <c r="A6" s="5">
        <v>1</v>
      </c>
      <c r="B6" t="s">
        <v>194</v>
      </c>
      <c r="C6" t="s">
        <v>195</v>
      </c>
      <c r="F6" t="s">
        <v>207</v>
      </c>
      <c r="G6" s="6" t="s">
        <v>131</v>
      </c>
      <c r="H6" s="5" t="s">
        <v>214</v>
      </c>
      <c r="I6" s="5" t="s">
        <v>215</v>
      </c>
      <c r="J6" t="s">
        <v>218</v>
      </c>
    </row>
    <row r="7" spans="1:10" x14ac:dyDescent="0.25">
      <c r="A7" s="5">
        <v>1</v>
      </c>
      <c r="B7" t="s">
        <v>196</v>
      </c>
      <c r="C7" t="s">
        <v>197</v>
      </c>
      <c r="F7" t="s">
        <v>208</v>
      </c>
      <c r="G7" s="6" t="s">
        <v>131</v>
      </c>
      <c r="H7" s="5" t="s">
        <v>214</v>
      </c>
      <c r="I7" s="5" t="s">
        <v>215</v>
      </c>
      <c r="J7" t="s">
        <v>219</v>
      </c>
    </row>
    <row r="8" spans="1:10" x14ac:dyDescent="0.25">
      <c r="A8" s="5">
        <v>1</v>
      </c>
      <c r="B8" t="s">
        <v>198</v>
      </c>
      <c r="C8" t="s">
        <v>199</v>
      </c>
      <c r="F8" t="s">
        <v>209</v>
      </c>
      <c r="G8" s="6" t="s">
        <v>131</v>
      </c>
      <c r="H8" s="5" t="s">
        <v>214</v>
      </c>
      <c r="I8" s="5" t="s">
        <v>215</v>
      </c>
      <c r="J8" t="s">
        <v>220</v>
      </c>
    </row>
    <row r="9" spans="1:10" x14ac:dyDescent="0.25">
      <c r="A9" s="5">
        <v>1</v>
      </c>
      <c r="B9" t="s">
        <v>187</v>
      </c>
      <c r="C9" t="s">
        <v>200</v>
      </c>
      <c r="F9" t="s">
        <v>210</v>
      </c>
      <c r="G9" s="6" t="s">
        <v>131</v>
      </c>
      <c r="H9" s="5" t="s">
        <v>214</v>
      </c>
      <c r="I9" s="5" t="s">
        <v>215</v>
      </c>
      <c r="J9" t="s">
        <v>221</v>
      </c>
    </row>
    <row r="10" spans="1:10" x14ac:dyDescent="0.25">
      <c r="A10" s="5">
        <v>1</v>
      </c>
      <c r="B10" t="s">
        <v>201</v>
      </c>
      <c r="C10" t="s">
        <v>202</v>
      </c>
      <c r="F10" t="s">
        <v>211</v>
      </c>
      <c r="G10" s="6" t="s">
        <v>131</v>
      </c>
      <c r="H10" s="5" t="s">
        <v>214</v>
      </c>
      <c r="I10" s="5" t="s">
        <v>215</v>
      </c>
      <c r="J10" t="s">
        <v>222</v>
      </c>
    </row>
    <row r="11" spans="1:10" x14ac:dyDescent="0.25">
      <c r="A11" s="5">
        <v>1</v>
      </c>
      <c r="B11" t="s">
        <v>203</v>
      </c>
      <c r="C11" t="s">
        <v>204</v>
      </c>
      <c r="F11" t="s">
        <v>212</v>
      </c>
      <c r="G11" s="6" t="s">
        <v>131</v>
      </c>
      <c r="H11" s="5" t="s">
        <v>214</v>
      </c>
      <c r="I11" s="5" t="s">
        <v>215</v>
      </c>
      <c r="J11" t="s">
        <v>223</v>
      </c>
    </row>
  </sheetData>
  <dataValidations count="1">
    <dataValidation type="list" allowBlank="1" showErrorMessage="1" sqref="G4:G201" xr:uid="{00000000-0002-0000-0700-000000000000}">
      <formula1>Hidden_1_Tabla_3339576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2018-02-16T16:09:58Z</dcterms:created>
  <dcterms:modified xsi:type="dcterms:W3CDTF">2020-10-28T21:12:02Z</dcterms:modified>
</cp:coreProperties>
</file>